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icio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Lancamentos" sheetId="3" state="visible" r:id="rId3"/>
    <sheet xmlns:r="http://schemas.openxmlformats.org/officeDocument/2006/relationships" name="Orcamento" sheetId="4" state="visible" r:id="rId4"/>
    <sheet xmlns:r="http://schemas.openxmlformats.org/officeDocument/2006/relationships" name="Dashboard" sheetId="5" state="visible" r:id="rId5"/>
    <sheet xmlns:r="http://schemas.openxmlformats.org/officeDocument/2006/relationships" name="Metas" sheetId="6" state="visible" r:id="rId6"/>
    <sheet xmlns:r="http://schemas.openxmlformats.org/officeDocument/2006/relationships" name="Dividas" sheetId="7" state="visible" r:id="rId7"/>
    <sheet xmlns:r="http://schemas.openxmlformats.org/officeDocument/2006/relationships" name="Relatorios" sheetId="8" state="visible" r:id="rId8"/>
    <sheet xmlns:r="http://schemas.openxmlformats.org/officeDocument/2006/relationships" name="Alertas" sheetId="9" state="visible" r:id="rId9"/>
  </sheets>
  <definedNames>
    <definedName name="ano_ref">Config!$C$7</definedName>
    <definedName name="mes_ref">Config!$C$8</definedName>
    <definedName name="saldo_inicial">Config!$C$9</definedName>
    <definedName name="tipos_list">Config!$B$13:$B$14</definedName>
    <definedName name="status_list">Config!$C$13:$C$15</definedName>
    <definedName name="formas_list">Config!$D$13:$D$18</definedName>
    <definedName name="contas_list">Config!$E$13:$E$19</definedName>
    <definedName name="categ_desp">Config!$F$13:$F$27</definedName>
    <definedName name="categ_rec">Config!$G$13:$G$19</definedName>
    <definedName name="categ_all">Config!$I$13:$I$34</definedName>
    <definedName name="orc_estouros">Orcamento!$D$24</definedName>
    <definedName name="orc_planejado_total">Orcamento!$B$22</definedName>
    <definedName name="orc_realizado_total">Orcamento!$C$22</definedName>
    <definedName name="res_alvo">Metas!$B$21</definedName>
    <definedName name="res_guardado">Metas!$B$22</definedName>
    <definedName name="div_prioridade">Dividas!$J$7:$J$21</definedName>
    <definedName name="div_saldo">Dividas!$E$7:$E$21</definedName>
    <definedName name="div_total">Dividas!$E$22</definedName>
    <definedName name="d_receitas">Dashboard!$B$6</definedName>
    <definedName name="d_despesas">Dashboard!$E$6</definedName>
    <definedName name="d_saldo">Dashboard!$H$6</definedName>
    <definedName name="d_taxa">Dashboard!$K$6</definedName>
    <definedName name="d_pendentes">Dashboard!$B$10</definedName>
    <definedName name="d_reserva">Dashboard!$E$10</definedName>
    <definedName name="d_maiorgasto">Dashboard!$H$10</definedName>
    <definedName name="d_acum">Dashboard!$K$10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R$&quot; #,##0.00"/>
    <numFmt numFmtId="165" formatCode="DD/MM/YYYY"/>
    <numFmt numFmtId="166" formatCode="yyyy-mm-dd h:mm:ss"/>
    <numFmt numFmtId="167" formatCode="0.0%"/>
    <numFmt numFmtId="168" formatCode="&quot;R$&quot; #,##0"/>
  </numFmts>
  <fonts count="28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color rgb="00E7EAF0"/>
      <sz val="11"/>
    </font>
    <font>
      <name val="Calibri"/>
      <b val="1"/>
      <color rgb="00FFFFFF"/>
      <sz val="12"/>
    </font>
    <font>
      <name val="Calibri"/>
      <b val="1"/>
      <color rgb="001B263B"/>
      <sz val="11"/>
    </font>
    <font>
      <name val="Calibri"/>
      <color rgb="00048C68"/>
      <sz val="11"/>
    </font>
    <font>
      <name val="Calibri"/>
      <b val="1"/>
      <color rgb="0014213D"/>
      <sz val="11"/>
    </font>
    <font>
      <name val="Calibri"/>
      <i val="1"/>
      <color rgb="006C7A8A"/>
      <sz val="9"/>
    </font>
    <font>
      <name val="Calibri"/>
      <b val="1"/>
      <color rgb="00FFFFFF"/>
      <sz val="11"/>
    </font>
    <font>
      <name val="Calibri"/>
      <color rgb="001B263B"/>
      <sz val="10"/>
    </font>
    <font>
      <name val="Calibri"/>
      <color rgb="006C7A8A"/>
      <sz val="9"/>
    </font>
    <font>
      <name val="Calibri"/>
      <b val="1"/>
      <color rgb="001B263B"/>
      <sz val="10"/>
    </font>
    <font>
      <name val="Calibri"/>
      <b val="1"/>
      <color rgb="00E63E5C"/>
      <sz val="11"/>
    </font>
    <font>
      <name val="Calibri"/>
      <b val="1"/>
      <color rgb="00048C68"/>
      <sz val="11"/>
    </font>
    <font>
      <name val="Calibri"/>
      <b val="1"/>
      <color rgb="00FFFFFF"/>
      <sz val="10"/>
    </font>
    <font>
      <name val="Calibri"/>
      <b val="1"/>
      <color rgb="0014213D"/>
      <sz val="20"/>
    </font>
    <font>
      <name val="Calibri"/>
      <color rgb="006C7A8A"/>
      <sz val="10"/>
    </font>
    <font>
      <name val="Calibri"/>
      <b val="1"/>
      <color rgb="00048C68"/>
      <sz val="10"/>
    </font>
    <font>
      <name val="Calibri"/>
      <b val="1"/>
      <color rgb="00118AB2"/>
      <sz val="10"/>
    </font>
    <font>
      <name val="Calibri"/>
      <b val="1"/>
      <color rgb="0014213D"/>
      <sz val="12"/>
    </font>
    <font>
      <name val="Calibri"/>
      <b val="1"/>
      <color rgb="0014213D"/>
      <sz val="10"/>
    </font>
    <font>
      <name val="Calibri"/>
      <color rgb="002A9D5C"/>
      <sz val="10"/>
    </font>
    <font>
      <name val="Calibri"/>
      <b val="1"/>
      <color rgb="002A9D5C"/>
      <sz val="9"/>
    </font>
    <font>
      <name val="Calibri"/>
      <color rgb="00E63E5C"/>
      <sz val="10"/>
    </font>
    <font>
      <name val="Calibri"/>
      <b val="1"/>
      <color rgb="00E63E5C"/>
      <sz val="9"/>
    </font>
    <font>
      <name val="Calibri"/>
      <b val="1"/>
      <color rgb="00FFFFFF"/>
      <sz val="26"/>
    </font>
    <font>
      <name val="Calibri"/>
      <b val="1"/>
      <color rgb="00048C68"/>
      <sz val="12"/>
    </font>
    <font>
      <name val="Calibri"/>
      <b val="1"/>
      <color rgb="00118AB2"/>
      <sz val="11"/>
    </font>
  </fonts>
  <fills count="16">
    <fill>
      <patternFill/>
    </fill>
    <fill>
      <patternFill patternType="gray125"/>
    </fill>
    <fill>
      <patternFill patternType="solid">
        <fgColor rgb="00F5F7FA"/>
      </patternFill>
    </fill>
    <fill>
      <patternFill patternType="solid">
        <fgColor rgb="0014213D"/>
      </patternFill>
    </fill>
    <fill>
      <patternFill patternType="solid">
        <fgColor rgb="001F3A5F"/>
      </patternFill>
    </fill>
    <fill>
      <patternFill patternType="solid">
        <fgColor rgb="0006A77D"/>
      </patternFill>
    </fill>
    <fill>
      <patternFill patternType="solid">
        <fgColor rgb="00EEF2F7"/>
      </patternFill>
    </fill>
    <fill>
      <patternFill patternType="solid">
        <fgColor rgb="00FFFFFF"/>
      </patternFill>
    </fill>
    <fill>
      <patternFill patternType="solid">
        <fgColor rgb="00E3F4EE"/>
      </patternFill>
    </fill>
    <fill>
      <patternFill patternType="solid">
        <fgColor rgb="006C7A8A"/>
      </patternFill>
    </fill>
    <fill>
      <patternFill patternType="solid">
        <fgColor rgb="00E63E5C"/>
      </patternFill>
    </fill>
    <fill>
      <patternFill patternType="solid">
        <fgColor rgb="00F4A300"/>
      </patternFill>
    </fill>
    <fill>
      <patternFill patternType="solid">
        <fgColor rgb="002A9D5C"/>
      </patternFill>
    </fill>
    <fill>
      <patternFill patternType="solid">
        <fgColor rgb="00048C68"/>
      </patternFill>
    </fill>
    <fill>
      <patternFill patternType="solid">
        <fgColor rgb="00118AB2"/>
      </patternFill>
    </fill>
    <fill>
      <patternFill patternType="solid">
        <fgColor rgb="00FCF1D9"/>
      </patternFill>
    </fill>
  </fills>
  <borders count="10">
    <border>
      <left/>
      <right/>
      <top/>
      <bottom/>
      <diagonal/>
    </border>
    <border>
      <left style="thin">
        <color rgb="00D9E1EC"/>
      </left>
      <right style="thin">
        <color rgb="00D9E1EC"/>
      </right>
      <top style="thin">
        <color rgb="00D9E1EC"/>
      </top>
      <bottom style="thin">
        <color rgb="00D9E1EC"/>
      </bottom>
    </border>
    <border>
      <left style="thin">
        <color rgb="002A9D5C"/>
      </left>
      <right style="thin">
        <color rgb="002A9D5C"/>
      </right>
      <bottom style="thin">
        <color rgb="002A9D5C"/>
      </bottom>
    </border>
    <border>
      <left style="thin">
        <color rgb="00E63E5C"/>
      </left>
      <right style="thin">
        <color rgb="00E63E5C"/>
      </right>
      <bottom style="thin">
        <color rgb="00E63E5C"/>
      </bottom>
    </border>
    <border>
      <left style="thin">
        <color rgb="00048C68"/>
      </left>
      <right style="thin">
        <color rgb="00048C68"/>
      </right>
      <bottom style="thin">
        <color rgb="00048C68"/>
      </bottom>
    </border>
    <border>
      <left style="thin">
        <color rgb="00118AB2"/>
      </left>
      <right style="thin">
        <color rgb="00118AB2"/>
      </right>
      <bottom style="thin">
        <color rgb="00118AB2"/>
      </bottom>
    </border>
    <border>
      <left style="thin">
        <color rgb="00F4A300"/>
      </left>
      <right style="thin">
        <color rgb="00F4A300"/>
      </right>
      <bottom style="thin">
        <color rgb="00F4A300"/>
      </bottom>
    </border>
    <border>
      <left style="thin">
        <color rgb="0006A77D"/>
      </left>
      <right style="thin">
        <color rgb="0006A77D"/>
      </right>
      <bottom style="thin">
        <color rgb="0006A77D"/>
      </bottom>
    </border>
    <border>
      <left style="thin">
        <color rgb="001F3A5F"/>
      </left>
      <right style="thin">
        <color rgb="001F3A5F"/>
      </right>
      <bottom style="thin">
        <color rgb="001F3A5F"/>
      </bottom>
    </border>
    <border>
      <left style="thin">
        <color rgb="0014213D"/>
      </left>
      <right style="thin">
        <color rgb="0014213D"/>
      </right>
      <bottom style="thin">
        <color rgb="0014213D"/>
      </bottom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2" borderId="0" pivotButton="0" quotePrefix="0" xfId="0"/>
    <xf numFmtId="0" fontId="25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2" fillId="4" borderId="0" applyAlignment="1" pivotButton="0" quotePrefix="0" xfId="0">
      <alignment horizontal="center" vertical="center" wrapText="1"/>
    </xf>
    <xf numFmtId="0" fontId="0" fillId="4" borderId="0" pivotButton="0" quotePrefix="0" xfId="0"/>
    <xf numFmtId="0" fontId="3" fillId="5" borderId="0" applyAlignment="1" pivotButton="0" quotePrefix="0" xfId="0">
      <alignment horizontal="left" vertical="center"/>
    </xf>
    <xf numFmtId="0" fontId="0" fillId="5" borderId="0" pivotButton="0" quotePrefix="0" xfId="0"/>
    <xf numFmtId="0" fontId="26" fillId="8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left" vertical="center" wrapText="1"/>
    </xf>
    <xf numFmtId="0" fontId="27" fillId="7" borderId="1" applyAlignment="1" pivotButton="0" quotePrefix="0" xfId="0">
      <alignment horizontal="left" vertical="center" wrapText="1"/>
    </xf>
    <xf numFmtId="0" fontId="16" fillId="7" borderId="1" applyAlignment="1" pivotButton="0" quotePrefix="0" xfId="0">
      <alignment horizontal="left" vertical="center" wrapText="1"/>
    </xf>
    <xf numFmtId="0" fontId="16" fillId="6" borderId="1" applyAlignment="1" pivotButton="0" quotePrefix="0" xfId="0">
      <alignment horizontal="left" vertical="center" wrapText="1"/>
    </xf>
    <xf numFmtId="0" fontId="19" fillId="11" borderId="0" applyAlignment="1" pivotButton="0" quotePrefix="0" xfId="0">
      <alignment horizontal="left" vertical="center"/>
    </xf>
    <xf numFmtId="0" fontId="0" fillId="11" borderId="0" pivotButton="0" quotePrefix="0" xfId="0"/>
    <xf numFmtId="0" fontId="9" fillId="15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center" vertical="center" wrapText="1"/>
    </xf>
    <xf numFmtId="0" fontId="1" fillId="3" borderId="0" applyAlignment="1" pivotButton="0" quotePrefix="0" xfId="0">
      <alignment horizontal="left" vertical="center"/>
    </xf>
    <xf numFmtId="0" fontId="2" fillId="4" borderId="0" applyAlignment="1" pivotButton="0" quotePrefix="0" xfId="0">
      <alignment horizontal="left" vertical="center"/>
    </xf>
    <xf numFmtId="0" fontId="4" fillId="6" borderId="1" applyAlignment="1" pivotButton="0" quotePrefix="0" xfId="0">
      <alignment horizontal="left" vertical="center" wrapText="1"/>
    </xf>
    <xf numFmtId="0" fontId="5" fillId="7" borderId="1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1" fontId="5" fillId="7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center" vertical="center" wrapText="1"/>
    </xf>
    <xf numFmtId="164" fontId="5" fillId="7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8" fillId="9" borderId="1" applyAlignment="1" pivotButton="0" quotePrefix="0" xfId="0">
      <alignment horizontal="center" vertical="center" wrapText="1"/>
    </xf>
    <xf numFmtId="165" fontId="9" fillId="7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164" fontId="9" fillId="7" borderId="1" applyAlignment="1" pivotButton="0" quotePrefix="0" xfId="0">
      <alignment horizontal="right" vertical="center"/>
    </xf>
    <xf numFmtId="1" fontId="10" fillId="7" borderId="1" applyAlignment="1" pivotButton="0" quotePrefix="0" xfId="0">
      <alignment horizontal="center" vertical="center" wrapText="1"/>
    </xf>
    <xf numFmtId="165" fontId="9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left" vertical="center" wrapText="1"/>
    </xf>
    <xf numFmtId="164" fontId="9" fillId="6" borderId="1" applyAlignment="1" pivotButton="0" quotePrefix="0" xfId="0">
      <alignment horizontal="right" vertical="center"/>
    </xf>
    <xf numFmtId="1" fontId="10" fillId="6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left" vertical="center" wrapText="1"/>
    </xf>
    <xf numFmtId="9" fontId="9" fillId="7" borderId="1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left" vertical="center" wrapText="1"/>
    </xf>
    <xf numFmtId="9" fontId="9" fillId="6" borderId="1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center" vertical="center" wrapText="1"/>
    </xf>
    <xf numFmtId="164" fontId="8" fillId="5" borderId="1" applyAlignment="1" pivotButton="0" quotePrefix="0" xfId="0">
      <alignment horizontal="right" vertical="center"/>
    </xf>
    <xf numFmtId="9" fontId="8" fillId="5" borderId="1" applyAlignment="1" pivotButton="0" quotePrefix="0" xfId="0">
      <alignment horizontal="center" vertical="center" wrapText="1"/>
    </xf>
    <xf numFmtId="0" fontId="11" fillId="2" borderId="0" applyAlignment="1" pivotButton="0" quotePrefix="0" xfId="0">
      <alignment horizontal="left" vertical="center" wrapText="1"/>
    </xf>
    <xf numFmtId="1" fontId="12" fillId="2" borderId="0" applyAlignment="1" pivotButton="0" quotePrefix="0" xfId="0">
      <alignment horizontal="center" vertical="center" wrapText="1"/>
    </xf>
    <xf numFmtId="0" fontId="14" fillId="12" borderId="0" applyAlignment="1" pivotButton="0" quotePrefix="0" xfId="0">
      <alignment horizontal="center" vertical="center" wrapText="1"/>
    </xf>
    <xf numFmtId="0" fontId="0" fillId="12" borderId="0" pivotButton="0" quotePrefix="0" xfId="0"/>
    <xf numFmtId="0" fontId="14" fillId="10" borderId="0" applyAlignment="1" pivotButton="0" quotePrefix="0" xfId="0">
      <alignment horizontal="center" vertical="center" wrapText="1"/>
    </xf>
    <xf numFmtId="0" fontId="0" fillId="10" borderId="0" pivotButton="0" quotePrefix="0" xfId="0"/>
    <xf numFmtId="0" fontId="14" fillId="13" borderId="0" applyAlignment="1" pivotButton="0" quotePrefix="0" xfId="0">
      <alignment horizontal="center" vertical="center" wrapText="1"/>
    </xf>
    <xf numFmtId="0" fontId="0" fillId="13" borderId="0" pivotButton="0" quotePrefix="0" xfId="0"/>
    <xf numFmtId="0" fontId="14" fillId="14" borderId="0" applyAlignment="1" pivotButton="0" quotePrefix="0" xfId="0">
      <alignment horizontal="center" vertical="center" wrapText="1"/>
    </xf>
    <xf numFmtId="0" fontId="0" fillId="14" borderId="0" pivotButton="0" quotePrefix="0" xfId="0"/>
    <xf numFmtId="164" fontId="15" fillId="7" borderId="2" applyAlignment="1" pivotButton="0" quotePrefix="0" xfId="0">
      <alignment horizontal="center" vertical="center" wrapText="1"/>
    </xf>
    <xf numFmtId="0" fontId="0" fillId="7" borderId="2" pivotButton="0" quotePrefix="0" xfId="0"/>
    <xf numFmtId="164" fontId="15" fillId="7" borderId="3" applyAlignment="1" pivotButton="0" quotePrefix="0" xfId="0">
      <alignment horizontal="center" vertical="center" wrapText="1"/>
    </xf>
    <xf numFmtId="0" fontId="0" fillId="7" borderId="3" pivotButton="0" quotePrefix="0" xfId="0"/>
    <xf numFmtId="164" fontId="15" fillId="7" borderId="4" applyAlignment="1" pivotButton="0" quotePrefix="0" xfId="0">
      <alignment horizontal="center" vertical="center" wrapText="1"/>
    </xf>
    <xf numFmtId="0" fontId="0" fillId="7" borderId="4" pivotButton="0" quotePrefix="0" xfId="0"/>
    <xf numFmtId="9" fontId="15" fillId="7" borderId="5" applyAlignment="1" pivotButton="0" quotePrefix="0" xfId="0">
      <alignment horizontal="center" vertical="center" wrapText="1"/>
    </xf>
    <xf numFmtId="0" fontId="0" fillId="7" borderId="5" pivotButton="0" quotePrefix="0" xfId="0"/>
    <xf numFmtId="0" fontId="14" fillId="11" borderId="0" applyAlignment="1" pivotButton="0" quotePrefix="0" xfId="0">
      <alignment horizontal="center" vertical="center" wrapText="1"/>
    </xf>
    <xf numFmtId="0" fontId="14" fillId="5" borderId="0" applyAlignment="1" pivotButton="0" quotePrefix="0" xfId="0">
      <alignment horizontal="center" vertical="center" wrapText="1"/>
    </xf>
    <xf numFmtId="0" fontId="14" fillId="4" borderId="0" applyAlignment="1" pivotButton="0" quotePrefix="0" xfId="0">
      <alignment horizontal="center" vertical="center" wrapText="1"/>
    </xf>
    <xf numFmtId="0" fontId="14" fillId="3" borderId="0" applyAlignment="1" pivotButton="0" quotePrefix="0" xfId="0">
      <alignment horizontal="center" vertical="center" wrapText="1"/>
    </xf>
    <xf numFmtId="164" fontId="15" fillId="7" borderId="6" applyAlignment="1" pivotButton="0" quotePrefix="0" xfId="0">
      <alignment horizontal="center" vertical="center" wrapText="1"/>
    </xf>
    <xf numFmtId="0" fontId="0" fillId="7" borderId="6" pivotButton="0" quotePrefix="0" xfId="0"/>
    <xf numFmtId="9" fontId="15" fillId="7" borderId="7" applyAlignment="1" pivotButton="0" quotePrefix="0" xfId="0">
      <alignment horizontal="center" vertical="center" wrapText="1"/>
    </xf>
    <xf numFmtId="0" fontId="0" fillId="7" borderId="7" pivotButton="0" quotePrefix="0" xfId="0"/>
    <xf numFmtId="0" fontId="15" fillId="7" borderId="8" applyAlignment="1" pivotButton="0" quotePrefix="0" xfId="0">
      <alignment horizontal="center" vertical="center" wrapText="1"/>
    </xf>
    <xf numFmtId="0" fontId="0" fillId="7" borderId="8" pivotButton="0" quotePrefix="0" xfId="0"/>
    <xf numFmtId="164" fontId="15" fillId="7" borderId="9" applyAlignment="1" pivotButton="0" quotePrefix="0" xfId="0">
      <alignment horizontal="center" vertical="center" wrapText="1"/>
    </xf>
    <xf numFmtId="0" fontId="0" fillId="7" borderId="9" pivotButton="0" quotePrefix="0" xfId="0"/>
    <xf numFmtId="0" fontId="14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9" fontId="16" fillId="7" borderId="1" applyAlignment="1" pivotButton="0" quotePrefix="0" xfId="0">
      <alignment horizontal="center" vertical="center" wrapText="1"/>
    </xf>
    <xf numFmtId="0" fontId="17" fillId="7" borderId="1" applyAlignment="1" pivotButton="0" quotePrefix="0" xfId="0">
      <alignment horizontal="left" vertical="center" wrapText="1"/>
    </xf>
    <xf numFmtId="0" fontId="0" fillId="7" borderId="1" pivotButton="0" quotePrefix="0" xfId="0"/>
    <xf numFmtId="9" fontId="16" fillId="6" borderId="1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left" vertical="center" wrapText="1"/>
    </xf>
    <xf numFmtId="0" fontId="0" fillId="6" borderId="1" pivotButton="0" quotePrefix="0" xfId="0"/>
    <xf numFmtId="0" fontId="14" fillId="3" borderId="1" applyAlignment="1" pivotButton="0" quotePrefix="0" xfId="0">
      <alignment horizontal="left" vertical="center" wrapText="1"/>
    </xf>
    <xf numFmtId="164" fontId="14" fillId="3" borderId="1" applyAlignment="1" pivotButton="0" quotePrefix="0" xfId="0">
      <alignment horizontal="right" vertical="center"/>
    </xf>
    <xf numFmtId="9" fontId="14" fillId="3" borderId="1" applyAlignment="1" pivotButton="0" quotePrefix="0" xfId="0">
      <alignment horizontal="center" vertical="center" wrapText="1"/>
    </xf>
    <xf numFmtId="0" fontId="0" fillId="3" borderId="1" pivotButton="0" quotePrefix="0" xfId="0"/>
    <xf numFmtId="0" fontId="3" fillId="14" borderId="0" applyAlignment="1" pivotButton="0" quotePrefix="0" xfId="0">
      <alignment horizontal="left" vertical="center"/>
    </xf>
    <xf numFmtId="0" fontId="14" fillId="14" borderId="1" applyAlignment="1" pivotButton="0" quotePrefix="0" xfId="0">
      <alignment horizontal="center" vertical="center" wrapText="1"/>
    </xf>
    <xf numFmtId="0" fontId="0" fillId="14" borderId="1" pivotButton="0" quotePrefix="0" xfId="0"/>
    <xf numFmtId="0" fontId="18" fillId="7" borderId="1" applyAlignment="1" pivotButton="0" quotePrefix="0" xfId="0">
      <alignment horizontal="left" vertical="center" wrapText="1"/>
    </xf>
    <xf numFmtId="0" fontId="18" fillId="6" borderId="1" applyAlignment="1" pivotButton="0" quotePrefix="0" xfId="0">
      <alignment horizontal="left" vertical="center" wrapText="1"/>
    </xf>
    <xf numFmtId="0" fontId="20" fillId="11" borderId="1" applyAlignment="1" pivotButton="0" quotePrefix="0" xfId="0">
      <alignment horizontal="center" vertical="center" wrapText="1"/>
    </xf>
    <xf numFmtId="168" fontId="21" fillId="7" borderId="1" applyAlignment="1" pivotButton="0" quotePrefix="0" xfId="0">
      <alignment horizontal="right" vertical="center"/>
    </xf>
    <xf numFmtId="0" fontId="22" fillId="7" borderId="1" applyAlignment="1" pivotButton="0" quotePrefix="0" xfId="0">
      <alignment horizontal="left" vertical="center" wrapText="1"/>
    </xf>
    <xf numFmtId="168" fontId="23" fillId="7" borderId="1" applyAlignment="1" pivotButton="0" quotePrefix="0" xfId="0">
      <alignment horizontal="right" vertical="center"/>
    </xf>
    <xf numFmtId="0" fontId="24" fillId="7" borderId="1" applyAlignment="1" pivotButton="0" quotePrefix="0" xfId="0">
      <alignment horizontal="left" vertical="center" wrapText="1"/>
    </xf>
    <xf numFmtId="168" fontId="11" fillId="7" borderId="1" applyAlignment="1" pivotButton="0" quotePrefix="0" xfId="0">
      <alignment horizontal="right" vertical="center"/>
    </xf>
    <xf numFmtId="168" fontId="21" fillId="6" borderId="1" applyAlignment="1" pivotButton="0" quotePrefix="0" xfId="0">
      <alignment horizontal="right" vertical="center"/>
    </xf>
    <xf numFmtId="0" fontId="22" fillId="6" borderId="1" applyAlignment="1" pivotButton="0" quotePrefix="0" xfId="0">
      <alignment horizontal="left" vertical="center" wrapText="1"/>
    </xf>
    <xf numFmtId="168" fontId="23" fillId="6" borderId="1" applyAlignment="1" pivotButton="0" quotePrefix="0" xfId="0">
      <alignment horizontal="right" vertical="center"/>
    </xf>
    <xf numFmtId="0" fontId="24" fillId="6" borderId="1" applyAlignment="1" pivotButton="0" quotePrefix="0" xfId="0">
      <alignment horizontal="left" vertical="center" wrapText="1"/>
    </xf>
    <xf numFmtId="168" fontId="11" fillId="6" borderId="1" applyAlignment="1" pivotButton="0" quotePrefix="0" xfId="0">
      <alignment horizontal="right" vertical="center"/>
    </xf>
    <xf numFmtId="164" fontId="13" fillId="7" borderId="1" applyAlignment="1" pivotButton="0" quotePrefix="0" xfId="0">
      <alignment horizontal="center" vertical="center" wrapText="1"/>
    </xf>
    <xf numFmtId="1" fontId="6" fillId="8" borderId="1" applyAlignment="1" pivotButton="0" quotePrefix="0" xfId="0">
      <alignment horizontal="center" vertical="center" wrapText="1"/>
    </xf>
    <xf numFmtId="164" fontId="6" fillId="8" borderId="1" applyAlignment="1" pivotButton="0" quotePrefix="0" xfId="0">
      <alignment horizontal="center" vertical="center" wrapText="1"/>
    </xf>
    <xf numFmtId="9" fontId="13" fillId="7" borderId="1" applyAlignment="1" pivotButton="0" quotePrefix="0" xfId="0">
      <alignment horizontal="center" vertical="center" wrapText="1"/>
    </xf>
    <xf numFmtId="0" fontId="14" fillId="3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right" vertical="center"/>
    </xf>
    <xf numFmtId="167" fontId="9" fillId="7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right" vertical="center"/>
    </xf>
    <xf numFmtId="167" fontId="9" fillId="6" borderId="1" applyAlignment="1" pivotButton="0" quotePrefix="0" xfId="0">
      <alignment horizontal="right" vertical="center"/>
    </xf>
    <xf numFmtId="0" fontId="8" fillId="10" borderId="1" applyAlignment="1" pivotButton="0" quotePrefix="0" xfId="0">
      <alignment horizontal="center" vertical="center" wrapText="1"/>
    </xf>
    <xf numFmtId="0" fontId="8" fillId="10" borderId="1" applyAlignment="1" pivotButton="0" quotePrefix="0" xfId="0">
      <alignment horizontal="right" vertical="center"/>
    </xf>
    <xf numFmtId="164" fontId="8" fillId="10" borderId="1" applyAlignment="1" pivotButton="0" quotePrefix="0" xfId="0">
      <alignment horizontal="right" vertical="center"/>
    </xf>
    <xf numFmtId="0" fontId="6" fillId="11" borderId="1" applyAlignment="1" pivotButton="0" quotePrefix="0" xfId="0">
      <alignment horizontal="center" vertical="center" wrapText="1"/>
    </xf>
    <xf numFmtId="164" fontId="6" fillId="11" borderId="1" applyAlignment="1" pivotButton="0" quotePrefix="0" xfId="0">
      <alignment horizontal="right" vertical="center"/>
    </xf>
    <xf numFmtId="9" fontId="6" fillId="11" borderId="1" applyAlignment="1" pivotButton="0" quotePrefix="0" xfId="0">
      <alignment horizontal="center" vertical="center" wrapText="1"/>
    </xf>
    <xf numFmtId="0" fontId="4" fillId="7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 wrapText="1"/>
    </xf>
    <xf numFmtId="0" fontId="10" fillId="7" borderId="1" applyAlignment="1" pivotButton="0" quotePrefix="0" xfId="0">
      <alignment horizontal="left" vertical="center" wrapText="1"/>
    </xf>
    <xf numFmtId="0" fontId="10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10">
    <dxf>
      <font>
        <name val="Calibri"/>
        <b val="1"/>
        <color rgb="009A6B00"/>
        <sz val="10"/>
      </font>
      <fill>
        <patternFill patternType="solid">
          <fgColor rgb="00FCF1D9"/>
        </patternFill>
      </fill>
    </dxf>
    <dxf>
      <font>
        <name val="Calibri"/>
        <b val="1"/>
        <color rgb="001E7A43"/>
        <sz val="10"/>
      </font>
      <fill>
        <patternFill patternType="solid">
          <fgColor rgb="00E5F3EA"/>
        </patternFill>
      </fill>
    </dxf>
    <dxf>
      <font>
        <name val="Calibri"/>
        <b val="1"/>
        <color rgb="000B6886"/>
        <sz val="10"/>
      </font>
      <fill>
        <patternFill patternType="solid">
          <fgColor rgb="00E4F1F6"/>
        </patternFill>
      </fill>
    </dxf>
    <dxf>
      <font>
        <name val="Calibri"/>
        <b val="1"/>
        <color rgb="002A9D5C"/>
        <sz val="10"/>
      </font>
    </dxf>
    <dxf>
      <font>
        <name val="Calibri"/>
        <b val="1"/>
        <color rgb="00E63E5C"/>
        <sz val="10"/>
      </font>
    </dxf>
    <dxf>
      <font>
        <name val="Calibri"/>
        <b val="1"/>
        <color rgb="00E63E5C"/>
        <sz val="10"/>
      </font>
      <fill>
        <patternFill patternType="solid">
          <fgColor rgb="00FBE3E8"/>
        </patternFill>
      </fill>
    </dxf>
    <dxf>
      <font>
        <name val="Calibri"/>
        <b val="1"/>
        <color rgb="00E63E5C"/>
        <sz val="20"/>
      </font>
    </dxf>
    <dxf>
      <font>
        <name val="Calibri"/>
        <b val="1"/>
        <color rgb="00FFFFFF"/>
        <sz val="11"/>
      </font>
      <fill>
        <patternFill patternType="solid">
          <fgColor rgb="00E63E5C"/>
        </patternFill>
      </fill>
    </dxf>
    <dxf>
      <font>
        <name val="Calibri"/>
        <b val="1"/>
        <color rgb="0014213D"/>
        <sz val="11"/>
      </font>
      <fill>
        <patternFill patternType="solid">
          <fgColor rgb="00F4A300"/>
        </patternFill>
      </fill>
    </dxf>
    <dxf>
      <font>
        <name val="Calibri"/>
        <b val="1"/>
        <color rgb="00FFFFFF"/>
        <sz val="11"/>
      </font>
      <fill>
        <patternFill patternType="solid">
          <fgColor rgb="002A9D5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4213D"/>
    <outlinePr summaryBelow="1" summaryRight="1"/>
    <pageSetUpPr/>
  </sheetPr>
  <dimension ref="A1:N70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0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.5" customWidth="1" min="8" max="8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46" customHeight="1">
      <c r="A2" s="1" t="n"/>
      <c r="B2" s="2" t="inlineStr">
        <is>
          <t>💼  CONTROLE FINANCEIRO COMPLETO</t>
        </is>
      </c>
      <c r="C2" s="3" t="n"/>
      <c r="D2" s="3" t="n"/>
      <c r="E2" s="3" t="n"/>
      <c r="F2" s="3" t="n"/>
      <c r="G2" s="3" t="n"/>
      <c r="H2" s="1" t="n"/>
      <c r="I2" s="1" t="n"/>
      <c r="J2" s="1" t="n"/>
      <c r="K2" s="1" t="n"/>
      <c r="L2" s="1" t="n"/>
      <c r="M2" s="1" t="n"/>
      <c r="N2" s="1" t="n"/>
    </row>
    <row r="3" ht="22" customHeight="1">
      <c r="A3" s="1" t="n"/>
      <c r="B3" s="4" t="inlineStr">
        <is>
          <t>Planejamento pessoal &amp; familiar • Dashboard • Orçamento • Metas • Dívidas • Alertas</t>
        </is>
      </c>
      <c r="C3" s="5" t="n"/>
      <c r="D3" s="5" t="n"/>
      <c r="E3" s="5" t="n"/>
      <c r="F3" s="5" t="n"/>
      <c r="G3" s="5" t="n"/>
      <c r="H3" s="1" t="n"/>
      <c r="I3" s="1" t="n"/>
      <c r="J3" s="1" t="n"/>
      <c r="K3" s="1" t="n"/>
      <c r="L3" s="1" t="n"/>
      <c r="M3" s="1" t="n"/>
      <c r="N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</row>
    <row r="5">
      <c r="A5" s="1" t="n"/>
      <c r="B5" s="6" t="inlineStr">
        <is>
          <t>🚀  Como usar em 4 passos</t>
        </is>
      </c>
      <c r="C5" s="7" t="n"/>
      <c r="D5" s="7" t="n"/>
      <c r="E5" s="7" t="n"/>
      <c r="F5" s="7" t="n"/>
      <c r="G5" s="7" t="n"/>
      <c r="H5" s="1" t="n"/>
      <c r="I5" s="1" t="n"/>
      <c r="J5" s="1" t="n"/>
      <c r="K5" s="1" t="n"/>
      <c r="L5" s="1" t="n"/>
      <c r="M5" s="1" t="n"/>
      <c r="N5" s="1" t="n"/>
    </row>
    <row r="6" ht="38" customHeight="1">
      <c r="A6" s="1" t="n"/>
      <c r="B6" s="8" t="inlineStr">
        <is>
          <t>1️⃣  Personalize</t>
        </is>
      </c>
      <c r="C6" s="9" t="inlineStr">
        <is>
          <t>Vá em Config e ajuste seu nome, o mês/ano de referência e suas categorias, contas e formas de pagamento.</t>
        </is>
      </c>
      <c r="H6" s="1" t="n"/>
      <c r="I6" s="1" t="n"/>
      <c r="J6" s="1" t="n"/>
      <c r="K6" s="1" t="n"/>
      <c r="L6" s="1" t="n"/>
      <c r="M6" s="1" t="n"/>
      <c r="N6" s="1" t="n"/>
    </row>
    <row r="7" ht="38" customHeight="1">
      <c r="A7" s="1" t="n"/>
      <c r="B7" s="8" t="inlineStr">
        <is>
          <t>2️⃣  Lance tudo</t>
        </is>
      </c>
      <c r="C7" s="9" t="inlineStr">
        <is>
          <t>Em Lançamentos, registre cada receita e despesa — inclusive os gastos pequenos. Use os menus suspensos.</t>
        </is>
      </c>
      <c r="H7" s="1" t="n"/>
      <c r="I7" s="1" t="n"/>
      <c r="J7" s="1" t="n"/>
      <c r="K7" s="1" t="n"/>
      <c r="L7" s="1" t="n"/>
      <c r="M7" s="1" t="n"/>
      <c r="N7" s="1" t="n"/>
    </row>
    <row r="8" ht="38" customHeight="1">
      <c r="A8" s="1" t="n"/>
      <c r="B8" s="8" t="inlineStr">
        <is>
          <t>3️⃣  Planeje</t>
        </is>
      </c>
      <c r="C8" s="9" t="inlineStr">
        <is>
          <t>Defina seu Orçamento (quanto gastar por categoria), suas Metas e a Reserva de Emergência.</t>
        </is>
      </c>
      <c r="H8" s="1" t="n"/>
      <c r="I8" s="1" t="n"/>
      <c r="J8" s="1" t="n"/>
      <c r="K8" s="1" t="n"/>
      <c r="L8" s="1" t="n"/>
      <c r="M8" s="1" t="n"/>
      <c r="N8" s="1" t="n"/>
    </row>
    <row r="9" ht="38" customHeight="1">
      <c r="A9" s="1" t="n"/>
      <c r="B9" s="8" t="inlineStr">
        <is>
          <t>4️⃣  Acompanhe</t>
        </is>
      </c>
      <c r="C9" s="9" t="inlineStr">
        <is>
          <t>Veja o Dashboard, os Relatórios e a Central de Alertas. Repita semanalmente — a disciplina é o segredo.</t>
        </is>
      </c>
      <c r="H9" s="1" t="n"/>
      <c r="I9" s="1" t="n"/>
      <c r="J9" s="1" t="n"/>
      <c r="K9" s="1" t="n"/>
      <c r="L9" s="1" t="n"/>
      <c r="M9" s="1" t="n"/>
      <c r="N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</row>
    <row r="11">
      <c r="A11" s="1" t="n"/>
      <c r="B11" s="6" t="inlineStr">
        <is>
          <t>🗺️  Mapa das Abas (clique para abrir)</t>
        </is>
      </c>
      <c r="C11" s="7" t="n"/>
      <c r="D11" s="7" t="n"/>
      <c r="E11" s="7" t="n"/>
      <c r="F11" s="7" t="n"/>
      <c r="G11" s="7" t="n"/>
      <c r="H11" s="1" t="n"/>
      <c r="I11" s="1" t="n"/>
      <c r="J11" s="1" t="n"/>
      <c r="K11" s="1" t="n"/>
      <c r="L11" s="1" t="n"/>
      <c r="M11" s="1" t="n"/>
      <c r="N11" s="1" t="n"/>
    </row>
    <row r="12" ht="26" customHeight="1">
      <c r="A12" s="1" t="n"/>
      <c r="B12" s="10">
        <f>HYPERLINK("#Config!A1","⚙️ Configurações")</f>
        <v/>
      </c>
      <c r="C12" s="11" t="inlineStr">
        <is>
          <t>Seus dados, categorias, contas e o mês de referência.</t>
        </is>
      </c>
      <c r="H12" s="1" t="n"/>
      <c r="I12" s="1" t="n"/>
      <c r="J12" s="1" t="n"/>
      <c r="K12" s="1" t="n"/>
      <c r="L12" s="1" t="n"/>
      <c r="M12" s="1" t="n"/>
      <c r="N12" s="1" t="n"/>
    </row>
    <row r="13" ht="26" customHeight="1">
      <c r="A13" s="1" t="n"/>
      <c r="B13" s="10">
        <f>HYPERLINK("#Lancamentos!A1","💸 Lançamentos")</f>
        <v/>
      </c>
      <c r="C13" s="12" t="inlineStr">
        <is>
          <t>Registro de todas as receitas e despesas.</t>
        </is>
      </c>
      <c r="H13" s="1" t="n"/>
      <c r="I13" s="1" t="n"/>
      <c r="J13" s="1" t="n"/>
      <c r="K13" s="1" t="n"/>
      <c r="L13" s="1" t="n"/>
      <c r="M13" s="1" t="n"/>
      <c r="N13" s="1" t="n"/>
    </row>
    <row r="14" ht="26" customHeight="1">
      <c r="A14" s="1" t="n"/>
      <c r="B14" s="10">
        <f>HYPERLINK("#Orcamento!A1","📊 Orçamento")</f>
        <v/>
      </c>
      <c r="C14" s="11" t="inlineStr">
        <is>
          <t>Planejado × realizado por categoria.</t>
        </is>
      </c>
      <c r="H14" s="1" t="n"/>
      <c r="I14" s="1" t="n"/>
      <c r="J14" s="1" t="n"/>
      <c r="K14" s="1" t="n"/>
      <c r="L14" s="1" t="n"/>
      <c r="M14" s="1" t="n"/>
      <c r="N14" s="1" t="n"/>
    </row>
    <row r="15" ht="26" customHeight="1">
      <c r="A15" s="1" t="n"/>
      <c r="B15" s="10">
        <f>HYPERLINK("#Dashboard!A1","📈 Dashboard")</f>
        <v/>
      </c>
      <c r="C15" s="12" t="inlineStr">
        <is>
          <t>Visão geral com indicadores e gráficos.</t>
        </is>
      </c>
      <c r="H15" s="1" t="n"/>
      <c r="I15" s="1" t="n"/>
      <c r="J15" s="1" t="n"/>
      <c r="K15" s="1" t="n"/>
      <c r="L15" s="1" t="n"/>
      <c r="M15" s="1" t="n"/>
      <c r="N15" s="1" t="n"/>
    </row>
    <row r="16" ht="26" customHeight="1">
      <c r="A16" s="1" t="n"/>
      <c r="B16" s="10">
        <f>HYPERLINK("#Metas!A1","🎯 Metas &amp; Reserva")</f>
        <v/>
      </c>
      <c r="C16" s="11" t="inlineStr">
        <is>
          <t>Sonhos, progresso e reserva de emergência.</t>
        </is>
      </c>
      <c r="H16" s="1" t="n"/>
      <c r="I16" s="1" t="n"/>
      <c r="J16" s="1" t="n"/>
      <c r="K16" s="1" t="n"/>
      <c r="L16" s="1" t="n"/>
      <c r="M16" s="1" t="n"/>
      <c r="N16" s="1" t="n"/>
    </row>
    <row r="17" ht="26" customHeight="1">
      <c r="A17" s="1" t="n"/>
      <c r="B17" s="10">
        <f>HYPERLINK("#Dividas!A1","💳 Dívidas")</f>
        <v/>
      </c>
      <c r="C17" s="12" t="inlineStr">
        <is>
          <t>Controle de dívidas por prioridade.</t>
        </is>
      </c>
      <c r="H17" s="1" t="n"/>
      <c r="I17" s="1" t="n"/>
      <c r="J17" s="1" t="n"/>
      <c r="K17" s="1" t="n"/>
      <c r="L17" s="1" t="n"/>
      <c r="M17" s="1" t="n"/>
      <c r="N17" s="1" t="n"/>
    </row>
    <row r="18" ht="26" customHeight="1">
      <c r="A18" s="1" t="n"/>
      <c r="B18" s="10">
        <f>HYPERLINK("#Relatorios!A1","📅 Relatórios")</f>
        <v/>
      </c>
      <c r="C18" s="11" t="inlineStr">
        <is>
          <t>Resumo anual mês a mês.</t>
        </is>
      </c>
      <c r="H18" s="1" t="n"/>
      <c r="I18" s="1" t="n"/>
      <c r="J18" s="1" t="n"/>
      <c r="K18" s="1" t="n"/>
      <c r="L18" s="1" t="n"/>
      <c r="M18" s="1" t="n"/>
      <c r="N18" s="1" t="n"/>
    </row>
    <row r="19" ht="26" customHeight="1">
      <c r="A19" s="1" t="n"/>
      <c r="B19" s="10">
        <f>HYPERLINK("#Alertas!A1","🔔 Alertas")</f>
        <v/>
      </c>
      <c r="C19" s="12" t="inlineStr">
        <is>
          <t>Sinais automáticos da sua saúde financeira.</t>
        </is>
      </c>
      <c r="H19" s="1" t="n"/>
      <c r="I19" s="1" t="n"/>
      <c r="J19" s="1" t="n"/>
      <c r="K19" s="1" t="n"/>
      <c r="L19" s="1" t="n"/>
      <c r="M19" s="1" t="n"/>
      <c r="N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1" t="n"/>
      <c r="N20" s="1" t="n"/>
    </row>
    <row r="21">
      <c r="A21" s="1" t="n"/>
      <c r="B21" s="13" t="inlineStr">
        <is>
          <t>💡  Dicas para não desistir (baseadas nas maiores dificuldades)</t>
        </is>
      </c>
      <c r="C21" s="14" t="n"/>
      <c r="D21" s="14" t="n"/>
      <c r="E21" s="14" t="n"/>
      <c r="F21" s="14" t="n"/>
      <c r="G21" s="14" t="n"/>
      <c r="H21" s="1" t="n"/>
      <c r="I21" s="1" t="n"/>
      <c r="J21" s="1" t="n"/>
      <c r="K21" s="1" t="n"/>
      <c r="L21" s="1" t="n"/>
      <c r="M21" s="1" t="n"/>
      <c r="N21" s="1" t="n"/>
    </row>
    <row r="22" ht="22" customHeight="1">
      <c r="A22" s="1" t="n"/>
      <c r="B22" s="15" t="inlineStr">
        <is>
          <t>•  Crie uma rotina fixa: 5 minutos por dia ou 15 min por semana para lançar tudo.</t>
        </is>
      </c>
      <c r="H22" s="1" t="n"/>
      <c r="I22" s="1" t="n"/>
      <c r="J22" s="1" t="n"/>
      <c r="K22" s="1" t="n"/>
      <c r="L22" s="1" t="n"/>
      <c r="M22" s="1" t="n"/>
      <c r="N22" s="1" t="n"/>
    </row>
    <row r="23" ht="22" customHeight="1">
      <c r="A23" s="1" t="n"/>
      <c r="B23" s="9" t="inlineStr">
        <is>
          <t>•  Registre os gastos pequenos (cafezinho, lanche) — somados, são os maiores vilões do orçamento.</t>
        </is>
      </c>
      <c r="H23" s="1" t="n"/>
      <c r="I23" s="1" t="n"/>
      <c r="J23" s="1" t="n"/>
      <c r="K23" s="1" t="n"/>
      <c r="L23" s="1" t="n"/>
      <c r="M23" s="1" t="n"/>
      <c r="N23" s="1" t="n"/>
    </row>
    <row r="24" ht="22" customHeight="1">
      <c r="A24" s="1" t="n"/>
      <c r="B24" s="15" t="inlineStr">
        <is>
          <t>•  Categorize sempre: é assim que você enxerga padrões e descobre onde cortar.</t>
        </is>
      </c>
      <c r="H24" s="1" t="n"/>
      <c r="I24" s="1" t="n"/>
      <c r="J24" s="1" t="n"/>
      <c r="K24" s="1" t="n"/>
      <c r="L24" s="1" t="n"/>
      <c r="M24" s="1" t="n"/>
      <c r="N24" s="1" t="n"/>
    </row>
    <row r="25" ht="22" customHeight="1">
      <c r="A25" s="1" t="n"/>
      <c r="B25" s="9" t="inlineStr">
        <is>
          <t>•  Compare planejado × realizado todo mês e ajuste o orçamento do mês seguinte.</t>
        </is>
      </c>
      <c r="H25" s="1" t="n"/>
      <c r="I25" s="1" t="n"/>
      <c r="J25" s="1" t="n"/>
      <c r="K25" s="1" t="n"/>
      <c r="L25" s="1" t="n"/>
      <c r="M25" s="1" t="n"/>
      <c r="N25" s="1" t="n"/>
    </row>
    <row r="26" ht="22" customHeight="1">
      <c r="A26" s="1" t="n"/>
      <c r="B26" s="15" t="inlineStr">
        <is>
          <t>•  Monte a reserva de emergência ANTES de investir em renda variável.</t>
        </is>
      </c>
      <c r="H26" s="1" t="n"/>
      <c r="I26" s="1" t="n"/>
      <c r="J26" s="1" t="n"/>
      <c r="K26" s="1" t="n"/>
      <c r="L26" s="1" t="n"/>
      <c r="M26" s="1" t="n"/>
      <c r="N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  <c r="N27" s="1" t="n"/>
    </row>
    <row r="28">
      <c r="A28" s="1" t="n"/>
      <c r="B28" s="16" t="inlineStr">
        <is>
          <t>Feito sob medida • Paleta: Navy + Teal + acentos (verde/positivo, vermelho/alerta, âmbar/atenção)</t>
        </is>
      </c>
      <c r="H28" s="1" t="n"/>
      <c r="I28" s="1" t="n"/>
      <c r="J28" s="1" t="n"/>
      <c r="K28" s="1" t="n"/>
      <c r="L28" s="1" t="n"/>
      <c r="M28" s="1" t="n"/>
      <c r="N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  <c r="N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  <c r="N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  <c r="N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  <c r="N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  <c r="N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</row>
  </sheetData>
  <mergeCells count="23">
    <mergeCell ref="B2:G2"/>
    <mergeCell ref="C6:G6"/>
    <mergeCell ref="C15:G15"/>
    <mergeCell ref="B23:G23"/>
    <mergeCell ref="C14:G14"/>
    <mergeCell ref="B28:G28"/>
    <mergeCell ref="C16:G16"/>
    <mergeCell ref="C13:G13"/>
    <mergeCell ref="C9:G9"/>
    <mergeCell ref="B24:G24"/>
    <mergeCell ref="C12:G12"/>
    <mergeCell ref="B5:G5"/>
    <mergeCell ref="B26:G26"/>
    <mergeCell ref="C8:G8"/>
    <mergeCell ref="C17:G17"/>
    <mergeCell ref="B25:G25"/>
    <mergeCell ref="B3:G3"/>
    <mergeCell ref="C7:G7"/>
    <mergeCell ref="B22:G22"/>
    <mergeCell ref="C19:G19"/>
    <mergeCell ref="B21:G21"/>
    <mergeCell ref="C18:G18"/>
    <mergeCell ref="B11:G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6C7A8A"/>
    <outlinePr summaryBelow="1" summaryRight="1"/>
    <pageSetUpPr/>
  </sheetPr>
  <dimension ref="A1:AN120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26" customWidth="1" min="2" max="2"/>
    <col width="24" customWidth="1" min="3" max="3"/>
    <col width="22" customWidth="1" min="4" max="4"/>
    <col width="22" customWidth="1" min="5" max="5"/>
    <col width="24" customWidth="1" min="6" max="6"/>
    <col width="26" customWidth="1" min="7" max="7"/>
    <col width="3" customWidth="1" min="8" max="8"/>
    <col width="26" customWidth="1" min="9" max="9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  <c r="AI1" s="1" t="n"/>
      <c r="AJ1" s="1" t="n"/>
      <c r="AK1" s="1" t="n"/>
      <c r="AL1" s="1" t="n"/>
      <c r="AM1" s="1" t="n"/>
      <c r="AN1" s="1" t="n"/>
    </row>
    <row r="2" ht="34" customHeight="1">
      <c r="A2" s="1" t="n"/>
      <c r="B2" s="17" t="inlineStr">
        <is>
          <t>⚙️  Configurações &amp; Personalização</t>
        </is>
      </c>
      <c r="C2" s="3" t="n"/>
      <c r="D2" s="3" t="n"/>
      <c r="E2" s="3" t="n"/>
      <c r="F2" s="3" t="n"/>
      <c r="G2" s="3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1" t="n"/>
      <c r="AH2" s="1" t="n"/>
      <c r="AI2" s="1" t="n"/>
      <c r="AJ2" s="1" t="n"/>
      <c r="AK2" s="1" t="n"/>
      <c r="AL2" s="1" t="n"/>
      <c r="AM2" s="1" t="n"/>
      <c r="AN2" s="1" t="n"/>
    </row>
    <row r="3">
      <c r="A3" s="1" t="n"/>
      <c r="B3" s="18" t="inlineStr">
        <is>
          <t>Defina aqui suas categorias, contas e o mês de referência. Tudo na planilha se atualiza a partir destes campos.</t>
        </is>
      </c>
      <c r="C3" s="5" t="n"/>
      <c r="D3" s="5" t="n"/>
      <c r="E3" s="5" t="n"/>
      <c r="F3" s="5" t="n"/>
      <c r="G3" s="5" t="n"/>
      <c r="H3" s="1" t="n"/>
      <c r="I3" s="1" t="n"/>
      <c r="J3" s="1" t="n"/>
      <c r="K3" s="1" t="n"/>
      <c r="L3" s="1" t="n"/>
      <c r="M3" s="1" t="n"/>
      <c r="N3" s="1" t="n"/>
      <c r="O3" s="1" t="n"/>
      <c r="P3" s="1" t="n"/>
      <c r="Q3" s="1" t="n"/>
      <c r="R3" s="1" t="n"/>
      <c r="S3" s="1" t="n"/>
      <c r="T3" s="1" t="n"/>
      <c r="U3" s="1" t="n"/>
      <c r="V3" s="1" t="n"/>
      <c r="W3" s="1" t="n"/>
      <c r="X3" s="1" t="n"/>
      <c r="Y3" s="1" t="n"/>
      <c r="Z3" s="1" t="n"/>
      <c r="AA3" s="1" t="n"/>
      <c r="AB3" s="1" t="n"/>
      <c r="AC3" s="1" t="n"/>
      <c r="AD3" s="1" t="n"/>
      <c r="AE3" s="1" t="n"/>
      <c r="AF3" s="1" t="n"/>
      <c r="AG3" s="1" t="n"/>
      <c r="AH3" s="1" t="n"/>
      <c r="AI3" s="1" t="n"/>
      <c r="AJ3" s="1" t="n"/>
      <c r="AK3" s="1" t="n"/>
      <c r="AL3" s="1" t="n"/>
      <c r="AM3" s="1" t="n"/>
      <c r="AN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  <c r="U4" s="1" t="n"/>
      <c r="V4" s="1" t="n"/>
      <c r="W4" s="1" t="n"/>
      <c r="X4" s="1" t="n"/>
      <c r="Y4" s="1" t="n"/>
      <c r="Z4" s="1" t="n"/>
      <c r="AA4" s="1" t="n"/>
      <c r="AB4" s="1" t="n"/>
      <c r="AC4" s="1" t="n"/>
      <c r="AD4" s="1" t="n"/>
      <c r="AE4" s="1" t="n"/>
      <c r="AF4" s="1" t="n"/>
      <c r="AG4" s="1" t="n"/>
      <c r="AH4" s="1" t="n"/>
      <c r="AI4" s="1" t="n"/>
      <c r="AJ4" s="1" t="n"/>
      <c r="AK4" s="1" t="n"/>
      <c r="AL4" s="1" t="n"/>
      <c r="AM4" s="1" t="n"/>
      <c r="AN4" s="1" t="n"/>
    </row>
    <row r="5">
      <c r="A5" s="1" t="n"/>
      <c r="B5" s="6" t="inlineStr">
        <is>
          <t>👤  Seus Dados</t>
        </is>
      </c>
      <c r="C5" s="7" t="n"/>
      <c r="D5" s="7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  <c r="O5" s="1" t="n"/>
      <c r="P5" s="1" t="n"/>
      <c r="Q5" s="1" t="n"/>
      <c r="R5" s="1" t="n"/>
      <c r="S5" s="1" t="n"/>
      <c r="T5" s="1" t="n"/>
      <c r="U5" s="1" t="n"/>
      <c r="V5" s="1" t="n"/>
      <c r="W5" s="1" t="n"/>
      <c r="X5" s="1" t="n"/>
      <c r="Y5" s="1" t="n"/>
      <c r="Z5" s="1" t="n"/>
      <c r="AA5" s="1" t="n"/>
      <c r="AB5" s="1" t="n"/>
      <c r="AC5" s="1" t="n"/>
      <c r="AD5" s="1" t="n"/>
      <c r="AE5" s="1" t="n"/>
      <c r="AF5" s="1" t="n"/>
      <c r="AG5" s="1" t="n"/>
      <c r="AH5" s="1" t="n"/>
      <c r="AI5" s="1" t="n"/>
      <c r="AJ5" s="1" t="n"/>
      <c r="AK5" s="1" t="n"/>
      <c r="AL5" s="1" t="n"/>
      <c r="AM5" s="1" t="n"/>
      <c r="AN5" s="1" t="n"/>
    </row>
    <row r="6">
      <c r="A6" s="1" t="n"/>
      <c r="B6" s="19" t="inlineStr">
        <is>
          <t>Nome / Família:</t>
        </is>
      </c>
      <c r="C6" s="20" t="inlineStr">
        <is>
          <t>Minha Família</t>
        </is>
      </c>
      <c r="D6" s="21" t="inlineStr">
        <is>
          <t>← edite</t>
        </is>
      </c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  <c r="U6" s="1" t="n"/>
      <c r="V6" s="1" t="n"/>
      <c r="W6" s="1" t="n"/>
      <c r="X6" s="1" t="n"/>
      <c r="Y6" s="1" t="n"/>
      <c r="Z6" s="1" t="n"/>
      <c r="AA6" s="1" t="n"/>
      <c r="AB6" s="1" t="n"/>
      <c r="AC6" s="1" t="n"/>
      <c r="AD6" s="1" t="n"/>
      <c r="AE6" s="1" t="n"/>
      <c r="AF6" s="1" t="n"/>
      <c r="AG6" s="1" t="n"/>
      <c r="AH6" s="1" t="n"/>
      <c r="AI6" s="1" t="n"/>
      <c r="AJ6" s="1" t="n"/>
      <c r="AK6" s="1" t="n"/>
      <c r="AL6" s="1" t="n"/>
      <c r="AM6" s="1" t="n"/>
      <c r="AN6" s="1" t="n"/>
    </row>
    <row r="7">
      <c r="A7" s="1" t="n"/>
      <c r="B7" s="19" t="inlineStr">
        <is>
          <t>Ano de referência:</t>
        </is>
      </c>
      <c r="C7" s="22" t="n">
        <v>2026</v>
      </c>
      <c r="D7" s="21" t="inlineStr">
        <is>
          <t>← edite</t>
        </is>
      </c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  <c r="O7" s="1" t="n"/>
      <c r="P7" s="1" t="n"/>
      <c r="Q7" s="1" t="n"/>
      <c r="R7" s="1" t="n"/>
      <c r="S7" s="1" t="n"/>
      <c r="T7" s="1" t="n"/>
      <c r="U7" s="1" t="n"/>
      <c r="V7" s="1" t="n"/>
      <c r="W7" s="1" t="n"/>
      <c r="X7" s="1" t="n"/>
      <c r="Y7" s="1" t="n"/>
      <c r="Z7" s="1" t="n"/>
      <c r="AA7" s="1" t="n"/>
      <c r="AB7" s="1" t="n"/>
      <c r="AC7" s="1" t="n"/>
      <c r="AD7" s="1" t="n"/>
      <c r="AE7" s="1" t="n"/>
      <c r="AF7" s="1" t="n"/>
      <c r="AG7" s="1" t="n"/>
      <c r="AH7" s="1" t="n"/>
      <c r="AI7" s="1" t="n"/>
      <c r="AJ7" s="1" t="n"/>
      <c r="AK7" s="1" t="n"/>
      <c r="AL7" s="1" t="n"/>
      <c r="AM7" s="1" t="n"/>
      <c r="AN7" s="1" t="n"/>
    </row>
    <row r="8">
      <c r="A8" s="1" t="n"/>
      <c r="B8" s="19" t="inlineStr">
        <is>
          <t>Mês de referência:</t>
        </is>
      </c>
      <c r="C8" s="22" t="n">
        <v>6</v>
      </c>
      <c r="D8" s="23">
        <f>CHOOSE(C8,"Janeiro","Fevereiro","Março","Abril","Maio","Junho","Julho","Agosto","Setembro","Outubro","Novembro","Dezembro")</f>
        <v/>
      </c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  <c r="Q8" s="1" t="n"/>
      <c r="R8" s="1" t="n"/>
      <c r="S8" s="1" t="n"/>
      <c r="T8" s="1" t="n"/>
      <c r="U8" s="1" t="n"/>
      <c r="V8" s="1" t="n"/>
      <c r="W8" s="1" t="n"/>
      <c r="X8" s="1" t="n"/>
      <c r="Y8" s="1" t="n"/>
      <c r="Z8" s="1" t="n"/>
      <c r="AA8" s="1" t="n"/>
      <c r="AB8" s="1" t="n"/>
      <c r="AC8" s="1" t="n"/>
      <c r="AD8" s="1" t="n"/>
      <c r="AE8" s="1" t="n"/>
      <c r="AF8" s="1" t="n"/>
      <c r="AG8" s="1" t="n"/>
      <c r="AH8" s="1" t="n"/>
      <c r="AI8" s="1" t="n"/>
      <c r="AJ8" s="1" t="n"/>
      <c r="AK8" s="1" t="n"/>
      <c r="AL8" s="1" t="n"/>
      <c r="AM8" s="1" t="n"/>
      <c r="AN8" s="1" t="n"/>
    </row>
    <row r="9">
      <c r="A9" s="1" t="n"/>
      <c r="B9" s="19" t="inlineStr">
        <is>
          <t>Saldo inicial (em contas):</t>
        </is>
      </c>
      <c r="C9" s="24" t="n">
        <v>0</v>
      </c>
      <c r="D9" s="1" t="n"/>
      <c r="E9" s="1" t="n"/>
      <c r="F9" s="1" t="n"/>
      <c r="G9" s="1" t="n"/>
      <c r="H9" s="1" t="n"/>
      <c r="I9" s="1" t="n"/>
      <c r="J9" s="1" t="n"/>
      <c r="K9" s="1" t="n"/>
      <c r="L9" s="1" t="n"/>
      <c r="M9" s="1" t="n"/>
      <c r="N9" s="1" t="n"/>
      <c r="O9" s="1" t="n"/>
      <c r="P9" s="1" t="n"/>
      <c r="Q9" s="1" t="n"/>
      <c r="R9" s="1" t="n"/>
      <c r="S9" s="1" t="n"/>
      <c r="T9" s="1" t="n"/>
      <c r="U9" s="1" t="n"/>
      <c r="V9" s="1" t="n"/>
      <c r="W9" s="1" t="n"/>
      <c r="X9" s="1" t="n"/>
      <c r="Y9" s="1" t="n"/>
      <c r="Z9" s="1" t="n"/>
      <c r="AA9" s="1" t="n"/>
      <c r="AB9" s="1" t="n"/>
      <c r="AC9" s="1" t="n"/>
      <c r="AD9" s="1" t="n"/>
      <c r="AE9" s="1" t="n"/>
      <c r="AF9" s="1" t="n"/>
      <c r="AG9" s="1" t="n"/>
      <c r="AH9" s="1" t="n"/>
      <c r="AI9" s="1" t="n"/>
      <c r="AJ9" s="1" t="n"/>
      <c r="AK9" s="1" t="n"/>
      <c r="AL9" s="1" t="n"/>
      <c r="AM9" s="1" t="n"/>
      <c r="AN9" s="1" t="n"/>
    </row>
    <row r="10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  <c r="U10" s="1" t="n"/>
      <c r="V10" s="1" t="n"/>
      <c r="W10" s="1" t="n"/>
      <c r="X10" s="1" t="n"/>
      <c r="Y10" s="1" t="n"/>
      <c r="Z10" s="1" t="n"/>
      <c r="AA10" s="1" t="n"/>
      <c r="AB10" s="1" t="n"/>
      <c r="AC10" s="1" t="n"/>
      <c r="AD10" s="1" t="n"/>
      <c r="AE10" s="1" t="n"/>
      <c r="AF10" s="1" t="n"/>
      <c r="AG10" s="1" t="n"/>
      <c r="AH10" s="1" t="n"/>
      <c r="AI10" s="1" t="n"/>
      <c r="AJ10" s="1" t="n"/>
      <c r="AK10" s="1" t="n"/>
      <c r="AL10" s="1" t="n"/>
      <c r="AM10" s="1" t="n"/>
      <c r="AN10" s="1" t="n"/>
    </row>
    <row r="11">
      <c r="A11" s="1" t="n"/>
      <c r="B11" s="6" t="inlineStr">
        <is>
          <t>🗂️  Listas (personalize livremente — viram menus suspensos nas outras abas)</t>
        </is>
      </c>
      <c r="C11" s="7" t="n"/>
      <c r="D11" s="7" t="n"/>
      <c r="E11" s="7" t="n"/>
      <c r="F11" s="7" t="n"/>
      <c r="G11" s="7" t="n"/>
      <c r="H11" s="1" t="n"/>
      <c r="I11" s="1" t="n"/>
      <c r="J11" s="1" t="n"/>
      <c r="K11" s="1" t="n"/>
      <c r="L11" s="1" t="n"/>
      <c r="M11" s="1" t="n"/>
      <c r="N11" s="1" t="n"/>
      <c r="O11" s="1" t="n"/>
      <c r="P11" s="1" t="n"/>
      <c r="Q11" s="1" t="n"/>
      <c r="R11" s="1" t="n"/>
      <c r="S11" s="1" t="n"/>
      <c r="T11" s="1" t="n"/>
      <c r="U11" s="1" t="n"/>
      <c r="V11" s="1" t="n"/>
      <c r="W11" s="1" t="n"/>
      <c r="X11" s="1" t="n"/>
      <c r="Y11" s="1" t="n"/>
      <c r="Z11" s="1" t="n"/>
      <c r="AA11" s="1" t="n"/>
      <c r="AB11" s="1" t="n"/>
      <c r="AC11" s="1" t="n"/>
      <c r="AD11" s="1" t="n"/>
      <c r="AE11" s="1" t="n"/>
      <c r="AF11" s="1" t="n"/>
      <c r="AG11" s="1" t="n"/>
      <c r="AH11" s="1" t="n"/>
      <c r="AI11" s="1" t="n"/>
      <c r="AJ11" s="1" t="n"/>
      <c r="AK11" s="1" t="n"/>
      <c r="AL11" s="1" t="n"/>
      <c r="AM11" s="1" t="n"/>
      <c r="AN11" s="1" t="n"/>
    </row>
    <row r="12">
      <c r="A12" s="1" t="n"/>
      <c r="B12" s="25" t="inlineStr">
        <is>
          <t>Tipos</t>
        </is>
      </c>
      <c r="C12" s="25" t="inlineStr">
        <is>
          <t>Status</t>
        </is>
      </c>
      <c r="D12" s="25" t="inlineStr">
        <is>
          <t>Formas de Pagamento</t>
        </is>
      </c>
      <c r="E12" s="25" t="inlineStr">
        <is>
          <t>Contas / Carteiras</t>
        </is>
      </c>
      <c r="F12" s="25" t="inlineStr">
        <is>
          <t>Categorias de Despesa</t>
        </is>
      </c>
      <c r="G12" s="25" t="inlineStr">
        <is>
          <t>Categorias de Receita</t>
        </is>
      </c>
      <c r="H12" s="1" t="n"/>
      <c r="I12" s="26" t="inlineStr">
        <is>
          <t>Categorias (Lançamentos)</t>
        </is>
      </c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  <c r="U12" s="1" t="n"/>
      <c r="V12" s="1" t="n"/>
      <c r="W12" s="1" t="n"/>
      <c r="X12" s="1" t="n"/>
      <c r="Y12" s="1" t="n"/>
      <c r="Z12" s="1" t="n"/>
      <c r="AA12" s="1" t="n"/>
      <c r="AB12" s="1" t="n"/>
      <c r="AC12" s="1" t="n"/>
      <c r="AD12" s="1" t="n"/>
      <c r="AE12" s="1" t="n"/>
      <c r="AF12" s="1" t="n"/>
      <c r="AG12" s="1" t="n"/>
      <c r="AH12" s="1" t="n"/>
      <c r="AI12" s="1" t="n"/>
      <c r="AJ12" s="1" t="n"/>
      <c r="AK12" s="1" t="n"/>
      <c r="AL12" s="1" t="n"/>
      <c r="AM12" s="1" t="n"/>
      <c r="AN12" s="1" t="n"/>
    </row>
    <row r="13">
      <c r="A13" s="1" t="n"/>
      <c r="B13" s="9" t="inlineStr">
        <is>
          <t>Receita</t>
        </is>
      </c>
      <c r="C13" s="9" t="inlineStr">
        <is>
          <t>Pago</t>
        </is>
      </c>
      <c r="D13" s="9" t="inlineStr">
        <is>
          <t>Dinheiro</t>
        </is>
      </c>
      <c r="E13" s="9" t="inlineStr">
        <is>
          <t>Carteira</t>
        </is>
      </c>
      <c r="F13" s="9" t="inlineStr">
        <is>
          <t>Moradia</t>
        </is>
      </c>
      <c r="G13" s="9" t="inlineStr">
        <is>
          <t>Salário</t>
        </is>
      </c>
      <c r="H13" s="1" t="n"/>
      <c r="I13" s="9" t="inlineStr">
        <is>
          <t>Salário</t>
        </is>
      </c>
      <c r="J13" s="1" t="n"/>
      <c r="K13" s="1" t="n"/>
      <c r="L13" s="1" t="n"/>
      <c r="M13" s="1" t="n"/>
      <c r="N13" s="1" t="n"/>
      <c r="O13" s="1" t="n"/>
      <c r="P13" s="1" t="n"/>
      <c r="Q13" s="1" t="n"/>
      <c r="R13" s="1" t="n"/>
      <c r="S13" s="1" t="n"/>
      <c r="T13" s="1" t="n"/>
      <c r="U13" s="1" t="n"/>
      <c r="V13" s="1" t="n"/>
      <c r="W13" s="1" t="n"/>
      <c r="X13" s="1" t="n"/>
      <c r="Y13" s="1" t="n"/>
      <c r="Z13" s="1" t="n"/>
      <c r="AA13" s="1" t="n"/>
      <c r="AB13" s="1" t="n"/>
      <c r="AC13" s="1" t="n"/>
      <c r="AD13" s="1" t="n"/>
      <c r="AE13" s="1" t="n"/>
      <c r="AF13" s="1" t="n"/>
      <c r="AG13" s="1" t="n"/>
      <c r="AH13" s="1" t="n"/>
      <c r="AI13" s="1" t="n"/>
      <c r="AJ13" s="1" t="n"/>
      <c r="AK13" s="1" t="n"/>
      <c r="AL13" s="1" t="n"/>
      <c r="AM13" s="1" t="n"/>
      <c r="AN13" s="1" t="n"/>
    </row>
    <row r="14">
      <c r="A14" s="1" t="n"/>
      <c r="B14" s="9" t="inlineStr">
        <is>
          <t>Despesa</t>
        </is>
      </c>
      <c r="C14" s="9" t="inlineStr">
        <is>
          <t>Pendente</t>
        </is>
      </c>
      <c r="D14" s="9" t="inlineStr">
        <is>
          <t>Débito</t>
        </is>
      </c>
      <c r="E14" s="9" t="inlineStr">
        <is>
          <t>Conta Corrente</t>
        </is>
      </c>
      <c r="F14" s="9" t="inlineStr">
        <is>
          <t>Alimentação</t>
        </is>
      </c>
      <c r="G14" s="9" t="inlineStr">
        <is>
          <t>Renda Extra</t>
        </is>
      </c>
      <c r="H14" s="1" t="n"/>
      <c r="I14" s="9" t="inlineStr">
        <is>
          <t>Renda Extra</t>
        </is>
      </c>
      <c r="J14" s="1" t="n"/>
      <c r="K14" s="1" t="n"/>
      <c r="L14" s="1" t="n"/>
      <c r="M14" s="1" t="n"/>
      <c r="N14" s="1" t="n"/>
      <c r="O14" s="1" t="n"/>
      <c r="P14" s="1" t="n"/>
      <c r="Q14" s="1" t="n"/>
      <c r="R14" s="1" t="n"/>
      <c r="S14" s="1" t="n"/>
      <c r="T14" s="1" t="n"/>
      <c r="U14" s="1" t="n"/>
      <c r="V14" s="1" t="n"/>
      <c r="W14" s="1" t="n"/>
      <c r="X14" s="1" t="n"/>
      <c r="Y14" s="1" t="n"/>
      <c r="Z14" s="1" t="n"/>
      <c r="AA14" s="1" t="n"/>
      <c r="AB14" s="1" t="n"/>
      <c r="AC14" s="1" t="n"/>
      <c r="AD14" s="1" t="n"/>
      <c r="AE14" s="1" t="n"/>
      <c r="AF14" s="1" t="n"/>
      <c r="AG14" s="1" t="n"/>
      <c r="AH14" s="1" t="n"/>
      <c r="AI14" s="1" t="n"/>
      <c r="AJ14" s="1" t="n"/>
      <c r="AK14" s="1" t="n"/>
      <c r="AL14" s="1" t="n"/>
      <c r="AM14" s="1" t="n"/>
      <c r="AN14" s="1" t="n"/>
    </row>
    <row r="15">
      <c r="A15" s="1" t="n"/>
      <c r="B15" s="1" t="n"/>
      <c r="C15" s="9" t="inlineStr">
        <is>
          <t>Agendado</t>
        </is>
      </c>
      <c r="D15" s="9" t="inlineStr">
        <is>
          <t>Crédito</t>
        </is>
      </c>
      <c r="E15" s="9" t="inlineStr">
        <is>
          <t>Conta Poupança</t>
        </is>
      </c>
      <c r="F15" s="9" t="inlineStr">
        <is>
          <t>Mercado</t>
        </is>
      </c>
      <c r="G15" s="9" t="inlineStr">
        <is>
          <t>Freelance/Serviços</t>
        </is>
      </c>
      <c r="H15" s="1" t="n"/>
      <c r="I15" s="9" t="inlineStr">
        <is>
          <t>Freelance/Serviços</t>
        </is>
      </c>
      <c r="J15" s="1" t="n"/>
      <c r="K15" s="1" t="n"/>
      <c r="L15" s="1" t="n"/>
      <c r="M15" s="1" t="n"/>
      <c r="N15" s="1" t="n"/>
      <c r="O15" s="1" t="n"/>
      <c r="P15" s="1" t="n"/>
      <c r="Q15" s="1" t="n"/>
      <c r="R15" s="1" t="n"/>
      <c r="S15" s="1" t="n"/>
      <c r="T15" s="1" t="n"/>
      <c r="U15" s="1" t="n"/>
      <c r="V15" s="1" t="n"/>
      <c r="W15" s="1" t="n"/>
      <c r="X15" s="1" t="n"/>
      <c r="Y15" s="1" t="n"/>
      <c r="Z15" s="1" t="n"/>
      <c r="AA15" s="1" t="n"/>
      <c r="AB15" s="1" t="n"/>
      <c r="AC15" s="1" t="n"/>
      <c r="AD15" s="1" t="n"/>
      <c r="AE15" s="1" t="n"/>
      <c r="AF15" s="1" t="n"/>
      <c r="AG15" s="1" t="n"/>
      <c r="AH15" s="1" t="n"/>
      <c r="AI15" s="1" t="n"/>
      <c r="AJ15" s="1" t="n"/>
      <c r="AK15" s="1" t="n"/>
      <c r="AL15" s="1" t="n"/>
      <c r="AM15" s="1" t="n"/>
      <c r="AN15" s="1" t="n"/>
    </row>
    <row r="16">
      <c r="A16" s="1" t="n"/>
      <c r="B16" s="1" t="n"/>
      <c r="C16" s="1" t="n"/>
      <c r="D16" s="9" t="inlineStr">
        <is>
          <t>PIX</t>
        </is>
      </c>
      <c r="E16" s="9" t="inlineStr">
        <is>
          <t>Cartão de Crédito</t>
        </is>
      </c>
      <c r="F16" s="9" t="inlineStr">
        <is>
          <t>Transporte</t>
        </is>
      </c>
      <c r="G16" s="9" t="inlineStr">
        <is>
          <t>Rendimentos/Investimentos</t>
        </is>
      </c>
      <c r="H16" s="1" t="n"/>
      <c r="I16" s="9" t="inlineStr">
        <is>
          <t>Rendimentos/Investimentos</t>
        </is>
      </c>
      <c r="J16" s="1" t="n"/>
      <c r="K16" s="1" t="n"/>
      <c r="L16" s="1" t="n"/>
      <c r="M16" s="1" t="n"/>
      <c r="N16" s="1" t="n"/>
      <c r="O16" s="1" t="n"/>
      <c r="P16" s="1" t="n"/>
      <c r="Q16" s="1" t="n"/>
      <c r="R16" s="1" t="n"/>
      <c r="S16" s="1" t="n"/>
      <c r="T16" s="1" t="n"/>
      <c r="U16" s="1" t="n"/>
      <c r="V16" s="1" t="n"/>
      <c r="W16" s="1" t="n"/>
      <c r="X16" s="1" t="n"/>
      <c r="Y16" s="1" t="n"/>
      <c r="Z16" s="1" t="n"/>
      <c r="AA16" s="1" t="n"/>
      <c r="AB16" s="1" t="n"/>
      <c r="AC16" s="1" t="n"/>
      <c r="AD16" s="1" t="n"/>
      <c r="AE16" s="1" t="n"/>
      <c r="AF16" s="1" t="n"/>
      <c r="AG16" s="1" t="n"/>
      <c r="AH16" s="1" t="n"/>
      <c r="AI16" s="1" t="n"/>
      <c r="AJ16" s="1" t="n"/>
      <c r="AK16" s="1" t="n"/>
      <c r="AL16" s="1" t="n"/>
      <c r="AM16" s="1" t="n"/>
      <c r="AN16" s="1" t="n"/>
    </row>
    <row r="17">
      <c r="A17" s="1" t="n"/>
      <c r="B17" s="1" t="n"/>
      <c r="C17" s="1" t="n"/>
      <c r="D17" s="9" t="inlineStr">
        <is>
          <t>Boleto</t>
        </is>
      </c>
      <c r="E17" s="9" t="inlineStr">
        <is>
          <t>Conta Digital</t>
        </is>
      </c>
      <c r="F17" s="9" t="inlineStr">
        <is>
          <t>Saúde</t>
        </is>
      </c>
      <c r="G17" s="9" t="inlineStr">
        <is>
          <t>Vendas</t>
        </is>
      </c>
      <c r="H17" s="1" t="n"/>
      <c r="I17" s="9" t="inlineStr">
        <is>
          <t>Vendas</t>
        </is>
      </c>
      <c r="J17" s="1" t="n"/>
      <c r="K17" s="1" t="n"/>
      <c r="L17" s="1" t="n"/>
      <c r="M17" s="1" t="n"/>
      <c r="N17" s="1" t="n"/>
      <c r="O17" s="1" t="n"/>
      <c r="P17" s="1" t="n"/>
      <c r="Q17" s="1" t="n"/>
      <c r="R17" s="1" t="n"/>
      <c r="S17" s="1" t="n"/>
      <c r="T17" s="1" t="n"/>
      <c r="U17" s="1" t="n"/>
      <c r="V17" s="1" t="n"/>
      <c r="W17" s="1" t="n"/>
      <c r="X17" s="1" t="n"/>
      <c r="Y17" s="1" t="n"/>
      <c r="Z17" s="1" t="n"/>
      <c r="AA17" s="1" t="n"/>
      <c r="AB17" s="1" t="n"/>
      <c r="AC17" s="1" t="n"/>
      <c r="AD17" s="1" t="n"/>
      <c r="AE17" s="1" t="n"/>
      <c r="AF17" s="1" t="n"/>
      <c r="AG17" s="1" t="n"/>
      <c r="AH17" s="1" t="n"/>
      <c r="AI17" s="1" t="n"/>
      <c r="AJ17" s="1" t="n"/>
      <c r="AK17" s="1" t="n"/>
      <c r="AL17" s="1" t="n"/>
      <c r="AM17" s="1" t="n"/>
      <c r="AN17" s="1" t="n"/>
    </row>
    <row r="18">
      <c r="A18" s="1" t="n"/>
      <c r="B18" s="1" t="n"/>
      <c r="C18" s="1" t="n"/>
      <c r="D18" s="9" t="inlineStr">
        <is>
          <t>Transferência</t>
        </is>
      </c>
      <c r="E18" s="9" t="inlineStr">
        <is>
          <t>Investimentos</t>
        </is>
      </c>
      <c r="F18" s="9" t="inlineStr">
        <is>
          <t>Educação</t>
        </is>
      </c>
      <c r="G18" s="9" t="inlineStr">
        <is>
          <t>Reembolsos</t>
        </is>
      </c>
      <c r="H18" s="1" t="n"/>
      <c r="I18" s="9" t="inlineStr">
        <is>
          <t>Reembolsos</t>
        </is>
      </c>
      <c r="J18" s="1" t="n"/>
      <c r="K18" s="1" t="n"/>
      <c r="L18" s="1" t="n"/>
      <c r="M18" s="1" t="n"/>
      <c r="N18" s="1" t="n"/>
      <c r="O18" s="1" t="n"/>
      <c r="P18" s="1" t="n"/>
      <c r="Q18" s="1" t="n"/>
      <c r="R18" s="1" t="n"/>
      <c r="S18" s="1" t="n"/>
      <c r="T18" s="1" t="n"/>
      <c r="U18" s="1" t="n"/>
      <c r="V18" s="1" t="n"/>
      <c r="W18" s="1" t="n"/>
      <c r="X18" s="1" t="n"/>
      <c r="Y18" s="1" t="n"/>
      <c r="Z18" s="1" t="n"/>
      <c r="AA18" s="1" t="n"/>
      <c r="AB18" s="1" t="n"/>
      <c r="AC18" s="1" t="n"/>
      <c r="AD18" s="1" t="n"/>
      <c r="AE18" s="1" t="n"/>
      <c r="AF18" s="1" t="n"/>
      <c r="AG18" s="1" t="n"/>
      <c r="AH18" s="1" t="n"/>
      <c r="AI18" s="1" t="n"/>
      <c r="AJ18" s="1" t="n"/>
      <c r="AK18" s="1" t="n"/>
      <c r="AL18" s="1" t="n"/>
      <c r="AM18" s="1" t="n"/>
      <c r="AN18" s="1" t="n"/>
    </row>
    <row r="19">
      <c r="A19" s="1" t="n"/>
      <c r="B19" s="1" t="n"/>
      <c r="C19" s="1" t="n"/>
      <c r="D19" s="1" t="n"/>
      <c r="E19" s="9" t="inlineStr">
        <is>
          <t>Outro</t>
        </is>
      </c>
      <c r="F19" s="9" t="inlineStr">
        <is>
          <t>Lazer</t>
        </is>
      </c>
      <c r="G19" s="9" t="inlineStr">
        <is>
          <t>Outros</t>
        </is>
      </c>
      <c r="H19" s="1" t="n"/>
      <c r="I19" s="9" t="inlineStr">
        <is>
          <t>Outros</t>
        </is>
      </c>
      <c r="J19" s="1" t="n"/>
      <c r="K19" s="1" t="n"/>
      <c r="L19" s="1" t="n"/>
      <c r="M19" s="1" t="n"/>
      <c r="N19" s="1" t="n"/>
      <c r="O19" s="1" t="n"/>
      <c r="P19" s="1" t="n"/>
      <c r="Q19" s="1" t="n"/>
      <c r="R19" s="1" t="n"/>
      <c r="S19" s="1" t="n"/>
      <c r="T19" s="1" t="n"/>
      <c r="U19" s="1" t="n"/>
      <c r="V19" s="1" t="n"/>
      <c r="W19" s="1" t="n"/>
      <c r="X19" s="1" t="n"/>
      <c r="Y19" s="1" t="n"/>
      <c r="Z19" s="1" t="n"/>
      <c r="AA19" s="1" t="n"/>
      <c r="AB19" s="1" t="n"/>
      <c r="AC19" s="1" t="n"/>
      <c r="AD19" s="1" t="n"/>
      <c r="AE19" s="1" t="n"/>
      <c r="AF19" s="1" t="n"/>
      <c r="AG19" s="1" t="n"/>
      <c r="AH19" s="1" t="n"/>
      <c r="AI19" s="1" t="n"/>
      <c r="AJ19" s="1" t="n"/>
      <c r="AK19" s="1" t="n"/>
      <c r="AL19" s="1" t="n"/>
      <c r="AM19" s="1" t="n"/>
      <c r="AN19" s="1" t="n"/>
    </row>
    <row r="20">
      <c r="A20" s="1" t="n"/>
      <c r="B20" s="1" t="n"/>
      <c r="C20" s="1" t="n"/>
      <c r="D20" s="1" t="n"/>
      <c r="E20" s="1" t="n"/>
      <c r="F20" s="9" t="inlineStr">
        <is>
          <t>Vestuário</t>
        </is>
      </c>
      <c r="G20" s="1" t="n"/>
      <c r="H20" s="1" t="n"/>
      <c r="I20" s="9" t="inlineStr">
        <is>
          <t>Moradia</t>
        </is>
      </c>
      <c r="J20" s="1" t="n"/>
      <c r="K20" s="1" t="n"/>
      <c r="L20" s="1" t="n"/>
      <c r="M20" s="1" t="n"/>
      <c r="N20" s="1" t="n"/>
      <c r="O20" s="1" t="n"/>
      <c r="P20" s="1" t="n"/>
      <c r="Q20" s="1" t="n"/>
      <c r="R20" s="1" t="n"/>
      <c r="S20" s="1" t="n"/>
      <c r="T20" s="1" t="n"/>
      <c r="U20" s="1" t="n"/>
      <c r="V20" s="1" t="n"/>
      <c r="W20" s="1" t="n"/>
      <c r="X20" s="1" t="n"/>
      <c r="Y20" s="1" t="n"/>
      <c r="Z20" s="1" t="n"/>
      <c r="AA20" s="1" t="n"/>
      <c r="AB20" s="1" t="n"/>
      <c r="AC20" s="1" t="n"/>
      <c r="AD20" s="1" t="n"/>
      <c r="AE20" s="1" t="n"/>
      <c r="AF20" s="1" t="n"/>
      <c r="AG20" s="1" t="n"/>
      <c r="AH20" s="1" t="n"/>
      <c r="AI20" s="1" t="n"/>
      <c r="AJ20" s="1" t="n"/>
      <c r="AK20" s="1" t="n"/>
      <c r="AL20" s="1" t="n"/>
      <c r="AM20" s="1" t="n"/>
      <c r="AN20" s="1" t="n"/>
    </row>
    <row r="21">
      <c r="A21" s="1" t="n"/>
      <c r="B21" s="1" t="n"/>
      <c r="C21" s="1" t="n"/>
      <c r="D21" s="1" t="n"/>
      <c r="E21" s="1" t="n"/>
      <c r="F21" s="9" t="inlineStr">
        <is>
          <t>Contas e Serviços</t>
        </is>
      </c>
      <c r="G21" s="1" t="n"/>
      <c r="H21" s="1" t="n"/>
      <c r="I21" s="9" t="inlineStr">
        <is>
          <t>Alimentação</t>
        </is>
      </c>
      <c r="J21" s="1" t="n"/>
      <c r="K21" s="1" t="n"/>
      <c r="L21" s="1" t="n"/>
      <c r="M21" s="1" t="n"/>
      <c r="N21" s="1" t="n"/>
      <c r="O21" s="1" t="n"/>
      <c r="P21" s="1" t="n"/>
      <c r="Q21" s="1" t="n"/>
      <c r="R21" s="1" t="n"/>
      <c r="S21" s="1" t="n"/>
      <c r="T21" s="1" t="n"/>
      <c r="U21" s="1" t="n"/>
      <c r="V21" s="1" t="n"/>
      <c r="W21" s="1" t="n"/>
      <c r="X21" s="1" t="n"/>
      <c r="Y21" s="1" t="n"/>
      <c r="Z21" s="1" t="n"/>
      <c r="AA21" s="1" t="n"/>
      <c r="AB21" s="1" t="n"/>
      <c r="AC21" s="1" t="n"/>
      <c r="AD21" s="1" t="n"/>
      <c r="AE21" s="1" t="n"/>
      <c r="AF21" s="1" t="n"/>
      <c r="AG21" s="1" t="n"/>
      <c r="AH21" s="1" t="n"/>
      <c r="AI21" s="1" t="n"/>
      <c r="AJ21" s="1" t="n"/>
      <c r="AK21" s="1" t="n"/>
      <c r="AL21" s="1" t="n"/>
      <c r="AM21" s="1" t="n"/>
      <c r="AN21" s="1" t="n"/>
    </row>
    <row r="22">
      <c r="A22" s="1" t="n"/>
      <c r="B22" s="1" t="n"/>
      <c r="C22" s="1" t="n"/>
      <c r="D22" s="1" t="n"/>
      <c r="E22" s="1" t="n"/>
      <c r="F22" s="9" t="inlineStr">
        <is>
          <t>Assinaturas</t>
        </is>
      </c>
      <c r="G22" s="1" t="n"/>
      <c r="H22" s="1" t="n"/>
      <c r="I22" s="9" t="inlineStr">
        <is>
          <t>Mercado</t>
        </is>
      </c>
      <c r="J22" s="1" t="n"/>
      <c r="K22" s="1" t="n"/>
      <c r="L22" s="1" t="n"/>
      <c r="M22" s="1" t="n"/>
      <c r="N22" s="1" t="n"/>
      <c r="O22" s="1" t="n"/>
      <c r="P22" s="1" t="n"/>
      <c r="Q22" s="1" t="n"/>
      <c r="R22" s="1" t="n"/>
      <c r="S22" s="1" t="n"/>
      <c r="T22" s="1" t="n"/>
      <c r="U22" s="1" t="n"/>
      <c r="V22" s="1" t="n"/>
      <c r="W22" s="1" t="n"/>
      <c r="X22" s="1" t="n"/>
      <c r="Y22" s="1" t="n"/>
      <c r="Z22" s="1" t="n"/>
      <c r="AA22" s="1" t="n"/>
      <c r="AB22" s="1" t="n"/>
      <c r="AC22" s="1" t="n"/>
      <c r="AD22" s="1" t="n"/>
      <c r="AE22" s="1" t="n"/>
      <c r="AF22" s="1" t="n"/>
      <c r="AG22" s="1" t="n"/>
      <c r="AH22" s="1" t="n"/>
      <c r="AI22" s="1" t="n"/>
      <c r="AJ22" s="1" t="n"/>
      <c r="AK22" s="1" t="n"/>
      <c r="AL22" s="1" t="n"/>
      <c r="AM22" s="1" t="n"/>
      <c r="AN22" s="1" t="n"/>
    </row>
    <row r="23">
      <c r="A23" s="1" t="n"/>
      <c r="B23" s="1" t="n"/>
      <c r="C23" s="1" t="n"/>
      <c r="D23" s="1" t="n"/>
      <c r="E23" s="1" t="n"/>
      <c r="F23" s="9" t="inlineStr">
        <is>
          <t>Pets</t>
        </is>
      </c>
      <c r="G23" s="1" t="n"/>
      <c r="H23" s="1" t="n"/>
      <c r="I23" s="9" t="inlineStr">
        <is>
          <t>Transporte</t>
        </is>
      </c>
      <c r="J23" s="1" t="n"/>
      <c r="K23" s="1" t="n"/>
      <c r="L23" s="1" t="n"/>
      <c r="M23" s="1" t="n"/>
      <c r="N23" s="1" t="n"/>
      <c r="O23" s="1" t="n"/>
      <c r="P23" s="1" t="n"/>
      <c r="Q23" s="1" t="n"/>
      <c r="R23" s="1" t="n"/>
      <c r="S23" s="1" t="n"/>
      <c r="T23" s="1" t="n"/>
      <c r="U23" s="1" t="n"/>
      <c r="V23" s="1" t="n"/>
      <c r="W23" s="1" t="n"/>
      <c r="X23" s="1" t="n"/>
      <c r="Y23" s="1" t="n"/>
      <c r="Z23" s="1" t="n"/>
      <c r="AA23" s="1" t="n"/>
      <c r="AB23" s="1" t="n"/>
      <c r="AC23" s="1" t="n"/>
      <c r="AD23" s="1" t="n"/>
      <c r="AE23" s="1" t="n"/>
      <c r="AF23" s="1" t="n"/>
      <c r="AG23" s="1" t="n"/>
      <c r="AH23" s="1" t="n"/>
      <c r="AI23" s="1" t="n"/>
      <c r="AJ23" s="1" t="n"/>
      <c r="AK23" s="1" t="n"/>
      <c r="AL23" s="1" t="n"/>
      <c r="AM23" s="1" t="n"/>
      <c r="AN23" s="1" t="n"/>
    </row>
    <row r="24">
      <c r="A24" s="1" t="n"/>
      <c r="B24" s="1" t="n"/>
      <c r="C24" s="1" t="n"/>
      <c r="D24" s="1" t="n"/>
      <c r="E24" s="1" t="n"/>
      <c r="F24" s="9" t="inlineStr">
        <is>
          <t>Impostos e Taxas</t>
        </is>
      </c>
      <c r="G24" s="1" t="n"/>
      <c r="H24" s="1" t="n"/>
      <c r="I24" s="9" t="inlineStr">
        <is>
          <t>Saúde</t>
        </is>
      </c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  <c r="U24" s="1" t="n"/>
      <c r="V24" s="1" t="n"/>
      <c r="W24" s="1" t="n"/>
      <c r="X24" s="1" t="n"/>
      <c r="Y24" s="1" t="n"/>
      <c r="Z24" s="1" t="n"/>
      <c r="AA24" s="1" t="n"/>
      <c r="AB24" s="1" t="n"/>
      <c r="AC24" s="1" t="n"/>
      <c r="AD24" s="1" t="n"/>
      <c r="AE24" s="1" t="n"/>
      <c r="AF24" s="1" t="n"/>
      <c r="AG24" s="1" t="n"/>
      <c r="AH24" s="1" t="n"/>
      <c r="AI24" s="1" t="n"/>
      <c r="AJ24" s="1" t="n"/>
      <c r="AK24" s="1" t="n"/>
      <c r="AL24" s="1" t="n"/>
      <c r="AM24" s="1" t="n"/>
      <c r="AN24" s="1" t="n"/>
    </row>
    <row r="25">
      <c r="A25" s="1" t="n"/>
      <c r="B25" s="1" t="n"/>
      <c r="C25" s="1" t="n"/>
      <c r="D25" s="1" t="n"/>
      <c r="E25" s="1" t="n"/>
      <c r="F25" s="9" t="inlineStr">
        <is>
          <t>Dívidas/Empréstimos</t>
        </is>
      </c>
      <c r="G25" s="1" t="n"/>
      <c r="H25" s="1" t="n"/>
      <c r="I25" s="9" t="inlineStr">
        <is>
          <t>Educação</t>
        </is>
      </c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  <c r="U25" s="1" t="n"/>
      <c r="V25" s="1" t="n"/>
      <c r="W25" s="1" t="n"/>
      <c r="X25" s="1" t="n"/>
      <c r="Y25" s="1" t="n"/>
      <c r="Z25" s="1" t="n"/>
      <c r="AA25" s="1" t="n"/>
      <c r="AB25" s="1" t="n"/>
      <c r="AC25" s="1" t="n"/>
      <c r="AD25" s="1" t="n"/>
      <c r="AE25" s="1" t="n"/>
      <c r="AF25" s="1" t="n"/>
      <c r="AG25" s="1" t="n"/>
      <c r="AH25" s="1" t="n"/>
      <c r="AI25" s="1" t="n"/>
      <c r="AJ25" s="1" t="n"/>
      <c r="AK25" s="1" t="n"/>
      <c r="AL25" s="1" t="n"/>
      <c r="AM25" s="1" t="n"/>
      <c r="AN25" s="1" t="n"/>
    </row>
    <row r="26">
      <c r="A26" s="1" t="n"/>
      <c r="B26" s="1" t="n"/>
      <c r="C26" s="1" t="n"/>
      <c r="D26" s="1" t="n"/>
      <c r="E26" s="1" t="n"/>
      <c r="F26" s="9" t="inlineStr">
        <is>
          <t>Cuidados Pessoais</t>
        </is>
      </c>
      <c r="G26" s="1" t="n"/>
      <c r="H26" s="1" t="n"/>
      <c r="I26" s="9" t="inlineStr">
        <is>
          <t>Lazer</t>
        </is>
      </c>
      <c r="J26" s="1" t="n"/>
      <c r="K26" s="1" t="n"/>
      <c r="L26" s="1" t="n"/>
      <c r="M26" s="1" t="n"/>
      <c r="N26" s="1" t="n"/>
      <c r="O26" s="1" t="n"/>
      <c r="P26" s="1" t="n"/>
      <c r="Q26" s="1" t="n"/>
      <c r="R26" s="1" t="n"/>
      <c r="S26" s="1" t="n"/>
      <c r="T26" s="1" t="n"/>
      <c r="U26" s="1" t="n"/>
      <c r="V26" s="1" t="n"/>
      <c r="W26" s="1" t="n"/>
      <c r="X26" s="1" t="n"/>
      <c r="Y26" s="1" t="n"/>
      <c r="Z26" s="1" t="n"/>
      <c r="AA26" s="1" t="n"/>
      <c r="AB26" s="1" t="n"/>
      <c r="AC26" s="1" t="n"/>
      <c r="AD26" s="1" t="n"/>
      <c r="AE26" s="1" t="n"/>
      <c r="AF26" s="1" t="n"/>
      <c r="AG26" s="1" t="n"/>
      <c r="AH26" s="1" t="n"/>
      <c r="AI26" s="1" t="n"/>
      <c r="AJ26" s="1" t="n"/>
      <c r="AK26" s="1" t="n"/>
      <c r="AL26" s="1" t="n"/>
      <c r="AM26" s="1" t="n"/>
      <c r="AN26" s="1" t="n"/>
    </row>
    <row r="27">
      <c r="A27" s="1" t="n"/>
      <c r="B27" s="1" t="n"/>
      <c r="C27" s="1" t="n"/>
      <c r="D27" s="1" t="n"/>
      <c r="E27" s="1" t="n"/>
      <c r="F27" s="9" t="inlineStr">
        <is>
          <t>Outros</t>
        </is>
      </c>
      <c r="G27" s="1" t="n"/>
      <c r="H27" s="1" t="n"/>
      <c r="I27" s="9" t="inlineStr">
        <is>
          <t>Vestuário</t>
        </is>
      </c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  <c r="U27" s="1" t="n"/>
      <c r="V27" s="1" t="n"/>
      <c r="W27" s="1" t="n"/>
      <c r="X27" s="1" t="n"/>
      <c r="Y27" s="1" t="n"/>
      <c r="Z27" s="1" t="n"/>
      <c r="AA27" s="1" t="n"/>
      <c r="AB27" s="1" t="n"/>
      <c r="AC27" s="1" t="n"/>
      <c r="AD27" s="1" t="n"/>
      <c r="AE27" s="1" t="n"/>
      <c r="AF27" s="1" t="n"/>
      <c r="AG27" s="1" t="n"/>
      <c r="AH27" s="1" t="n"/>
      <c r="AI27" s="1" t="n"/>
      <c r="AJ27" s="1" t="n"/>
      <c r="AK27" s="1" t="n"/>
      <c r="AL27" s="1" t="n"/>
      <c r="AM27" s="1" t="n"/>
      <c r="AN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9" t="inlineStr">
        <is>
          <t>Contas e Serviços</t>
        </is>
      </c>
      <c r="J28" s="1" t="n"/>
      <c r="K28" s="1" t="n"/>
      <c r="L28" s="1" t="n"/>
      <c r="M28" s="1" t="n"/>
      <c r="N28" s="1" t="n"/>
      <c r="O28" s="1" t="n"/>
      <c r="P28" s="1" t="n"/>
      <c r="Q28" s="1" t="n"/>
      <c r="R28" s="1" t="n"/>
      <c r="S28" s="1" t="n"/>
      <c r="T28" s="1" t="n"/>
      <c r="U28" s="1" t="n"/>
      <c r="V28" s="1" t="n"/>
      <c r="W28" s="1" t="n"/>
      <c r="X28" s="1" t="n"/>
      <c r="Y28" s="1" t="n"/>
      <c r="Z28" s="1" t="n"/>
      <c r="AA28" s="1" t="n"/>
      <c r="AB28" s="1" t="n"/>
      <c r="AC28" s="1" t="n"/>
      <c r="AD28" s="1" t="n"/>
      <c r="AE28" s="1" t="n"/>
      <c r="AF28" s="1" t="n"/>
      <c r="AG28" s="1" t="n"/>
      <c r="AH28" s="1" t="n"/>
      <c r="AI28" s="1" t="n"/>
      <c r="AJ28" s="1" t="n"/>
      <c r="AK28" s="1" t="n"/>
      <c r="AL28" s="1" t="n"/>
      <c r="AM28" s="1" t="n"/>
      <c r="AN28" s="1" t="n"/>
    </row>
    <row r="29">
      <c r="A29" s="1" t="n"/>
      <c r="B29" s="21" t="inlineStr">
        <is>
          <t>💡 Dica: pode adicionar/renomear categorias. As fórmulas usam estes nomes — se renomear, ajuste também no Orçamento e no Dashboard.</t>
        </is>
      </c>
      <c r="C29" s="1" t="n"/>
      <c r="D29" s="1" t="n"/>
      <c r="E29" s="1" t="n"/>
      <c r="F29" s="1" t="n"/>
      <c r="G29" s="1" t="n"/>
      <c r="H29" s="1" t="n"/>
      <c r="I29" s="9" t="inlineStr">
        <is>
          <t>Assinaturas</t>
        </is>
      </c>
      <c r="J29" s="1" t="n"/>
      <c r="K29" s="1" t="n"/>
      <c r="L29" s="1" t="n"/>
      <c r="M29" s="1" t="n"/>
      <c r="N29" s="1" t="n"/>
      <c r="O29" s="1" t="n"/>
      <c r="P29" s="1" t="n"/>
      <c r="Q29" s="1" t="n"/>
      <c r="R29" s="1" t="n"/>
      <c r="S29" s="1" t="n"/>
      <c r="T29" s="1" t="n"/>
      <c r="U29" s="1" t="n"/>
      <c r="V29" s="1" t="n"/>
      <c r="W29" s="1" t="n"/>
      <c r="X29" s="1" t="n"/>
      <c r="Y29" s="1" t="n"/>
      <c r="Z29" s="1" t="n"/>
      <c r="AA29" s="1" t="n"/>
      <c r="AB29" s="1" t="n"/>
      <c r="AC29" s="1" t="n"/>
      <c r="AD29" s="1" t="n"/>
      <c r="AE29" s="1" t="n"/>
      <c r="AF29" s="1" t="n"/>
      <c r="AG29" s="1" t="n"/>
      <c r="AH29" s="1" t="n"/>
      <c r="AI29" s="1" t="n"/>
      <c r="AJ29" s="1" t="n"/>
      <c r="AK29" s="1" t="n"/>
      <c r="AL29" s="1" t="n"/>
      <c r="AM29" s="1" t="n"/>
      <c r="AN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9" t="inlineStr">
        <is>
          <t>Pets</t>
        </is>
      </c>
      <c r="J30" s="1" t="n"/>
      <c r="K30" s="1" t="n"/>
      <c r="L30" s="1" t="n"/>
      <c r="M30" s="1" t="n"/>
      <c r="N30" s="1" t="n"/>
      <c r="O30" s="1" t="n"/>
      <c r="P30" s="1" t="n"/>
      <c r="Q30" s="1" t="n"/>
      <c r="R30" s="1" t="n"/>
      <c r="S30" s="1" t="n"/>
      <c r="T30" s="1" t="n"/>
      <c r="U30" s="1" t="n"/>
      <c r="V30" s="1" t="n"/>
      <c r="W30" s="1" t="n"/>
      <c r="X30" s="1" t="n"/>
      <c r="Y30" s="1" t="n"/>
      <c r="Z30" s="1" t="n"/>
      <c r="AA30" s="1" t="n"/>
      <c r="AB30" s="1" t="n"/>
      <c r="AC30" s="1" t="n"/>
      <c r="AD30" s="1" t="n"/>
      <c r="AE30" s="1" t="n"/>
      <c r="AF30" s="1" t="n"/>
      <c r="AG30" s="1" t="n"/>
      <c r="AH30" s="1" t="n"/>
      <c r="AI30" s="1" t="n"/>
      <c r="AJ30" s="1" t="n"/>
      <c r="AK30" s="1" t="n"/>
      <c r="AL30" s="1" t="n"/>
      <c r="AM30" s="1" t="n"/>
      <c r="AN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9" t="inlineStr">
        <is>
          <t>Impostos e Taxas</t>
        </is>
      </c>
      <c r="J31" s="1" t="n"/>
      <c r="K31" s="1" t="n"/>
      <c r="L31" s="1" t="n"/>
      <c r="M31" s="1" t="n"/>
      <c r="N31" s="1" t="n"/>
      <c r="O31" s="1" t="n"/>
      <c r="P31" s="1" t="n"/>
      <c r="Q31" s="1" t="n"/>
      <c r="R31" s="1" t="n"/>
      <c r="S31" s="1" t="n"/>
      <c r="T31" s="1" t="n"/>
      <c r="U31" s="1" t="n"/>
      <c r="V31" s="1" t="n"/>
      <c r="W31" s="1" t="n"/>
      <c r="X31" s="1" t="n"/>
      <c r="Y31" s="1" t="n"/>
      <c r="Z31" s="1" t="n"/>
      <c r="AA31" s="1" t="n"/>
      <c r="AB31" s="1" t="n"/>
      <c r="AC31" s="1" t="n"/>
      <c r="AD31" s="1" t="n"/>
      <c r="AE31" s="1" t="n"/>
      <c r="AF31" s="1" t="n"/>
      <c r="AG31" s="1" t="n"/>
      <c r="AH31" s="1" t="n"/>
      <c r="AI31" s="1" t="n"/>
      <c r="AJ31" s="1" t="n"/>
      <c r="AK31" s="1" t="n"/>
      <c r="AL31" s="1" t="n"/>
      <c r="AM31" s="1" t="n"/>
      <c r="AN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9" t="inlineStr">
        <is>
          <t>Dívidas/Empréstimos</t>
        </is>
      </c>
      <c r="J32" s="1" t="n"/>
      <c r="K32" s="1" t="n"/>
      <c r="L32" s="1" t="n"/>
      <c r="M32" s="1" t="n"/>
      <c r="N32" s="1" t="n"/>
      <c r="O32" s="1" t="n"/>
      <c r="P32" s="1" t="n"/>
      <c r="Q32" s="1" t="n"/>
      <c r="R32" s="1" t="n"/>
      <c r="S32" s="1" t="n"/>
      <c r="T32" s="1" t="n"/>
      <c r="U32" s="1" t="n"/>
      <c r="V32" s="1" t="n"/>
      <c r="W32" s="1" t="n"/>
      <c r="X32" s="1" t="n"/>
      <c r="Y32" s="1" t="n"/>
      <c r="Z32" s="1" t="n"/>
      <c r="AA32" s="1" t="n"/>
      <c r="AB32" s="1" t="n"/>
      <c r="AC32" s="1" t="n"/>
      <c r="AD32" s="1" t="n"/>
      <c r="AE32" s="1" t="n"/>
      <c r="AF32" s="1" t="n"/>
      <c r="AG32" s="1" t="n"/>
      <c r="AH32" s="1" t="n"/>
      <c r="AI32" s="1" t="n"/>
      <c r="AJ32" s="1" t="n"/>
      <c r="AK32" s="1" t="n"/>
      <c r="AL32" s="1" t="n"/>
      <c r="AM32" s="1" t="n"/>
      <c r="AN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9" t="inlineStr">
        <is>
          <t>Cuidados Pessoais</t>
        </is>
      </c>
      <c r="J33" s="1" t="n"/>
      <c r="K33" s="1" t="n"/>
      <c r="L33" s="1" t="n"/>
      <c r="M33" s="1" t="n"/>
      <c r="N33" s="1" t="n"/>
      <c r="O33" s="1" t="n"/>
      <c r="P33" s="1" t="n"/>
      <c r="Q33" s="1" t="n"/>
      <c r="R33" s="1" t="n"/>
      <c r="S33" s="1" t="n"/>
      <c r="T33" s="1" t="n"/>
      <c r="U33" s="1" t="n"/>
      <c r="V33" s="1" t="n"/>
      <c r="W33" s="1" t="n"/>
      <c r="X33" s="1" t="n"/>
      <c r="Y33" s="1" t="n"/>
      <c r="Z33" s="1" t="n"/>
      <c r="AA33" s="1" t="n"/>
      <c r="AB33" s="1" t="n"/>
      <c r="AC33" s="1" t="n"/>
      <c r="AD33" s="1" t="n"/>
      <c r="AE33" s="1" t="n"/>
      <c r="AF33" s="1" t="n"/>
      <c r="AG33" s="1" t="n"/>
      <c r="AH33" s="1" t="n"/>
      <c r="AI33" s="1" t="n"/>
      <c r="AJ33" s="1" t="n"/>
      <c r="AK33" s="1" t="n"/>
      <c r="AL33" s="1" t="n"/>
      <c r="AM33" s="1" t="n"/>
      <c r="AN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9" t="inlineStr">
        <is>
          <t>Outros</t>
        </is>
      </c>
      <c r="J34" s="1" t="n"/>
      <c r="K34" s="1" t="n"/>
      <c r="L34" s="1" t="n"/>
      <c r="M34" s="1" t="n"/>
      <c r="N34" s="1" t="n"/>
      <c r="O34" s="1" t="n"/>
      <c r="P34" s="1" t="n"/>
      <c r="Q34" s="1" t="n"/>
      <c r="R34" s="1" t="n"/>
      <c r="S34" s="1" t="n"/>
      <c r="T34" s="1" t="n"/>
      <c r="U34" s="1" t="n"/>
      <c r="V34" s="1" t="n"/>
      <c r="W34" s="1" t="n"/>
      <c r="X34" s="1" t="n"/>
      <c r="Y34" s="1" t="n"/>
      <c r="Z34" s="1" t="n"/>
      <c r="AA34" s="1" t="n"/>
      <c r="AB34" s="1" t="n"/>
      <c r="AC34" s="1" t="n"/>
      <c r="AD34" s="1" t="n"/>
      <c r="AE34" s="1" t="n"/>
      <c r="AF34" s="1" t="n"/>
      <c r="AG34" s="1" t="n"/>
      <c r="AH34" s="1" t="n"/>
      <c r="AI34" s="1" t="n"/>
      <c r="AJ34" s="1" t="n"/>
      <c r="AK34" s="1" t="n"/>
      <c r="AL34" s="1" t="n"/>
      <c r="AM34" s="1" t="n"/>
      <c r="AN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  <c r="N35" s="1" t="n"/>
      <c r="O35" s="1" t="n"/>
      <c r="P35" s="1" t="n"/>
      <c r="Q35" s="1" t="n"/>
      <c r="R35" s="1" t="n"/>
      <c r="S35" s="1" t="n"/>
      <c r="T35" s="1" t="n"/>
      <c r="U35" s="1" t="n"/>
      <c r="V35" s="1" t="n"/>
      <c r="W35" s="1" t="n"/>
      <c r="X35" s="1" t="n"/>
      <c r="Y35" s="1" t="n"/>
      <c r="Z35" s="1" t="n"/>
      <c r="AA35" s="1" t="n"/>
      <c r="AB35" s="1" t="n"/>
      <c r="AC35" s="1" t="n"/>
      <c r="AD35" s="1" t="n"/>
      <c r="AE35" s="1" t="n"/>
      <c r="AF35" s="1" t="n"/>
      <c r="AG35" s="1" t="n"/>
      <c r="AH35" s="1" t="n"/>
      <c r="AI35" s="1" t="n"/>
      <c r="AJ35" s="1" t="n"/>
      <c r="AK35" s="1" t="n"/>
      <c r="AL35" s="1" t="n"/>
      <c r="AM35" s="1" t="n"/>
      <c r="AN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  <c r="N36" s="1" t="n"/>
      <c r="O36" s="1" t="n"/>
      <c r="P36" s="1" t="n"/>
      <c r="Q36" s="1" t="n"/>
      <c r="R36" s="1" t="n"/>
      <c r="S36" s="1" t="n"/>
      <c r="T36" s="1" t="n"/>
      <c r="U36" s="1" t="n"/>
      <c r="V36" s="1" t="n"/>
      <c r="W36" s="1" t="n"/>
      <c r="X36" s="1" t="n"/>
      <c r="Y36" s="1" t="n"/>
      <c r="Z36" s="1" t="n"/>
      <c r="AA36" s="1" t="n"/>
      <c r="AB36" s="1" t="n"/>
      <c r="AC36" s="1" t="n"/>
      <c r="AD36" s="1" t="n"/>
      <c r="AE36" s="1" t="n"/>
      <c r="AF36" s="1" t="n"/>
      <c r="AG36" s="1" t="n"/>
      <c r="AH36" s="1" t="n"/>
      <c r="AI36" s="1" t="n"/>
      <c r="AJ36" s="1" t="n"/>
      <c r="AK36" s="1" t="n"/>
      <c r="AL36" s="1" t="n"/>
      <c r="AM36" s="1" t="n"/>
      <c r="AN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  <c r="P37" s="1" t="n"/>
      <c r="Q37" s="1" t="n"/>
      <c r="R37" s="1" t="n"/>
      <c r="S37" s="1" t="n"/>
      <c r="T37" s="1" t="n"/>
      <c r="U37" s="1" t="n"/>
      <c r="V37" s="1" t="n"/>
      <c r="W37" s="1" t="n"/>
      <c r="X37" s="1" t="n"/>
      <c r="Y37" s="1" t="n"/>
      <c r="Z37" s="1" t="n"/>
      <c r="AA37" s="1" t="n"/>
      <c r="AB37" s="1" t="n"/>
      <c r="AC37" s="1" t="n"/>
      <c r="AD37" s="1" t="n"/>
      <c r="AE37" s="1" t="n"/>
      <c r="AF37" s="1" t="n"/>
      <c r="AG37" s="1" t="n"/>
      <c r="AH37" s="1" t="n"/>
      <c r="AI37" s="1" t="n"/>
      <c r="AJ37" s="1" t="n"/>
      <c r="AK37" s="1" t="n"/>
      <c r="AL37" s="1" t="n"/>
      <c r="AM37" s="1" t="n"/>
      <c r="AN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  <c r="N38" s="1" t="n"/>
      <c r="O38" s="1" t="n"/>
      <c r="P38" s="1" t="n"/>
      <c r="Q38" s="1" t="n"/>
      <c r="R38" s="1" t="n"/>
      <c r="S38" s="1" t="n"/>
      <c r="T38" s="1" t="n"/>
      <c r="U38" s="1" t="n"/>
      <c r="V38" s="1" t="n"/>
      <c r="W38" s="1" t="n"/>
      <c r="X38" s="1" t="n"/>
      <c r="Y38" s="1" t="n"/>
      <c r="Z38" s="1" t="n"/>
      <c r="AA38" s="1" t="n"/>
      <c r="AB38" s="1" t="n"/>
      <c r="AC38" s="1" t="n"/>
      <c r="AD38" s="1" t="n"/>
      <c r="AE38" s="1" t="n"/>
      <c r="AF38" s="1" t="n"/>
      <c r="AG38" s="1" t="n"/>
      <c r="AH38" s="1" t="n"/>
      <c r="AI38" s="1" t="n"/>
      <c r="AJ38" s="1" t="n"/>
      <c r="AK38" s="1" t="n"/>
      <c r="AL38" s="1" t="n"/>
      <c r="AM38" s="1" t="n"/>
      <c r="AN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  <c r="U39" s="1" t="n"/>
      <c r="V39" s="1" t="n"/>
      <c r="W39" s="1" t="n"/>
      <c r="X39" s="1" t="n"/>
      <c r="Y39" s="1" t="n"/>
      <c r="Z39" s="1" t="n"/>
      <c r="AA39" s="1" t="n"/>
      <c r="AB39" s="1" t="n"/>
      <c r="AC39" s="1" t="n"/>
      <c r="AD39" s="1" t="n"/>
      <c r="AE39" s="1" t="n"/>
      <c r="AF39" s="1" t="n"/>
      <c r="AG39" s="1" t="n"/>
      <c r="AH39" s="1" t="n"/>
      <c r="AI39" s="1" t="n"/>
      <c r="AJ39" s="1" t="n"/>
      <c r="AK39" s="1" t="n"/>
      <c r="AL39" s="1" t="n"/>
      <c r="AM39" s="1" t="n"/>
      <c r="AN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  <c r="N40" s="1" t="n"/>
      <c r="O40" s="1" t="n"/>
      <c r="P40" s="1" t="n"/>
      <c r="Q40" s="1" t="n"/>
      <c r="R40" s="1" t="n"/>
      <c r="S40" s="1" t="n"/>
      <c r="T40" s="1" t="n"/>
      <c r="U40" s="1" t="n"/>
      <c r="V40" s="1" t="n"/>
      <c r="W40" s="1" t="n"/>
      <c r="X40" s="1" t="n"/>
      <c r="Y40" s="1" t="n"/>
      <c r="Z40" s="1" t="n"/>
      <c r="AA40" s="1" t="n"/>
      <c r="AB40" s="1" t="n"/>
      <c r="AC40" s="1" t="n"/>
      <c r="AD40" s="1" t="n"/>
      <c r="AE40" s="1" t="n"/>
      <c r="AF40" s="1" t="n"/>
      <c r="AG40" s="1" t="n"/>
      <c r="AH40" s="1" t="n"/>
      <c r="AI40" s="1" t="n"/>
      <c r="AJ40" s="1" t="n"/>
      <c r="AK40" s="1" t="n"/>
      <c r="AL40" s="1" t="n"/>
      <c r="AM40" s="1" t="n"/>
      <c r="AN40" s="1" t="n"/>
    </row>
    <row r="41">
      <c r="A41" s="1" t="n"/>
      <c r="B41" s="1" t="n"/>
      <c r="C41" s="1" t="n"/>
      <c r="D41" s="1" t="n"/>
      <c r="E41" s="1" t="n"/>
      <c r="F41" s="1" t="n"/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  <c r="U41" s="1" t="n"/>
      <c r="V41" s="1" t="n"/>
      <c r="W41" s="1" t="n"/>
      <c r="X41" s="1" t="n"/>
      <c r="Y41" s="1" t="n"/>
      <c r="Z41" s="1" t="n"/>
      <c r="AA41" s="1" t="n"/>
      <c r="AB41" s="1" t="n"/>
      <c r="AC41" s="1" t="n"/>
      <c r="AD41" s="1" t="n"/>
      <c r="AE41" s="1" t="n"/>
      <c r="AF41" s="1" t="n"/>
      <c r="AG41" s="1" t="n"/>
      <c r="AH41" s="1" t="n"/>
      <c r="AI41" s="1" t="n"/>
      <c r="AJ41" s="1" t="n"/>
      <c r="AK41" s="1" t="n"/>
      <c r="AL41" s="1" t="n"/>
      <c r="AM41" s="1" t="n"/>
      <c r="AN41" s="1" t="n"/>
    </row>
    <row r="42">
      <c r="A42" s="1" t="n"/>
      <c r="B42" s="1" t="n"/>
      <c r="C42" s="1" t="n"/>
      <c r="D42" s="1" t="n"/>
      <c r="E42" s="1" t="n"/>
      <c r="F42" s="1" t="n"/>
      <c r="G42" s="1" t="n"/>
      <c r="H42" s="1" t="n"/>
      <c r="I42" s="1" t="n"/>
      <c r="J42" s="1" t="n"/>
      <c r="K42" s="1" t="n"/>
      <c r="L42" s="1" t="n"/>
      <c r="M42" s="1" t="n"/>
      <c r="N42" s="1" t="n"/>
      <c r="O42" s="1" t="n"/>
      <c r="P42" s="1" t="n"/>
      <c r="Q42" s="1" t="n"/>
      <c r="R42" s="1" t="n"/>
      <c r="S42" s="1" t="n"/>
      <c r="T42" s="1" t="n"/>
      <c r="U42" s="1" t="n"/>
      <c r="V42" s="1" t="n"/>
      <c r="W42" s="1" t="n"/>
      <c r="X42" s="1" t="n"/>
      <c r="Y42" s="1" t="n"/>
      <c r="Z42" s="1" t="n"/>
      <c r="AA42" s="1" t="n"/>
      <c r="AB42" s="1" t="n"/>
      <c r="AC42" s="1" t="n"/>
      <c r="AD42" s="1" t="n"/>
      <c r="AE42" s="1" t="n"/>
      <c r="AF42" s="1" t="n"/>
      <c r="AG42" s="1" t="n"/>
      <c r="AH42" s="1" t="n"/>
      <c r="AI42" s="1" t="n"/>
      <c r="AJ42" s="1" t="n"/>
      <c r="AK42" s="1" t="n"/>
      <c r="AL42" s="1" t="n"/>
      <c r="AM42" s="1" t="n"/>
      <c r="AN42" s="1" t="n"/>
    </row>
    <row r="43">
      <c r="A43" s="1" t="n"/>
      <c r="B43" s="1" t="n"/>
      <c r="C43" s="1" t="n"/>
      <c r="D43" s="1" t="n"/>
      <c r="E43" s="1" t="n"/>
      <c r="F43" s="1" t="n"/>
      <c r="G43" s="1" t="n"/>
      <c r="H43" s="1" t="n"/>
      <c r="I43" s="1" t="n"/>
      <c r="J43" s="1" t="n"/>
      <c r="K43" s="1" t="n"/>
      <c r="L43" s="1" t="n"/>
      <c r="M43" s="1" t="n"/>
      <c r="N43" s="1" t="n"/>
      <c r="O43" s="1" t="n"/>
      <c r="P43" s="1" t="n"/>
      <c r="Q43" s="1" t="n"/>
      <c r="R43" s="1" t="n"/>
      <c r="S43" s="1" t="n"/>
      <c r="T43" s="1" t="n"/>
      <c r="U43" s="1" t="n"/>
      <c r="V43" s="1" t="n"/>
      <c r="W43" s="1" t="n"/>
      <c r="X43" s="1" t="n"/>
      <c r="Y43" s="1" t="n"/>
      <c r="Z43" s="1" t="n"/>
      <c r="AA43" s="1" t="n"/>
      <c r="AB43" s="1" t="n"/>
      <c r="AC43" s="1" t="n"/>
      <c r="AD43" s="1" t="n"/>
      <c r="AE43" s="1" t="n"/>
      <c r="AF43" s="1" t="n"/>
      <c r="AG43" s="1" t="n"/>
      <c r="AH43" s="1" t="n"/>
      <c r="AI43" s="1" t="n"/>
      <c r="AJ43" s="1" t="n"/>
      <c r="AK43" s="1" t="n"/>
      <c r="AL43" s="1" t="n"/>
      <c r="AM43" s="1" t="n"/>
      <c r="AN43" s="1" t="n"/>
    </row>
    <row r="44">
      <c r="A44" s="1" t="n"/>
      <c r="B44" s="1" t="n"/>
      <c r="C44" s="1" t="n"/>
      <c r="D44" s="1" t="n"/>
      <c r="E44" s="1" t="n"/>
      <c r="F44" s="1" t="n"/>
      <c r="G44" s="1" t="n"/>
      <c r="H44" s="1" t="n"/>
      <c r="I44" s="1" t="n"/>
      <c r="J44" s="1" t="n"/>
      <c r="K44" s="1" t="n"/>
      <c r="L44" s="1" t="n"/>
      <c r="M44" s="1" t="n"/>
      <c r="N44" s="1" t="n"/>
      <c r="O44" s="1" t="n"/>
      <c r="P44" s="1" t="n"/>
      <c r="Q44" s="1" t="n"/>
      <c r="R44" s="1" t="n"/>
      <c r="S44" s="1" t="n"/>
      <c r="T44" s="1" t="n"/>
      <c r="U44" s="1" t="n"/>
      <c r="V44" s="1" t="n"/>
      <c r="W44" s="1" t="n"/>
      <c r="X44" s="1" t="n"/>
      <c r="Y44" s="1" t="n"/>
      <c r="Z44" s="1" t="n"/>
      <c r="AA44" s="1" t="n"/>
      <c r="AB44" s="1" t="n"/>
      <c r="AC44" s="1" t="n"/>
      <c r="AD44" s="1" t="n"/>
      <c r="AE44" s="1" t="n"/>
      <c r="AF44" s="1" t="n"/>
      <c r="AG44" s="1" t="n"/>
      <c r="AH44" s="1" t="n"/>
      <c r="AI44" s="1" t="n"/>
      <c r="AJ44" s="1" t="n"/>
      <c r="AK44" s="1" t="n"/>
      <c r="AL44" s="1" t="n"/>
      <c r="AM44" s="1" t="n"/>
      <c r="AN44" s="1" t="n"/>
    </row>
    <row r="45">
      <c r="A45" s="1" t="n"/>
      <c r="B45" s="1" t="n"/>
      <c r="C45" s="1" t="n"/>
      <c r="D45" s="1" t="n"/>
      <c r="E45" s="1" t="n"/>
      <c r="F45" s="1" t="n"/>
      <c r="G45" s="1" t="n"/>
      <c r="H45" s="1" t="n"/>
      <c r="I45" s="1" t="n"/>
      <c r="J45" s="1" t="n"/>
      <c r="K45" s="1" t="n"/>
      <c r="L45" s="1" t="n"/>
      <c r="M45" s="1" t="n"/>
      <c r="N45" s="1" t="n"/>
      <c r="O45" s="1" t="n"/>
      <c r="P45" s="1" t="n"/>
      <c r="Q45" s="1" t="n"/>
      <c r="R45" s="1" t="n"/>
      <c r="S45" s="1" t="n"/>
      <c r="T45" s="1" t="n"/>
      <c r="U45" s="1" t="n"/>
      <c r="V45" s="1" t="n"/>
      <c r="W45" s="1" t="n"/>
      <c r="X45" s="1" t="n"/>
      <c r="Y45" s="1" t="n"/>
      <c r="Z45" s="1" t="n"/>
      <c r="AA45" s="1" t="n"/>
      <c r="AB45" s="1" t="n"/>
      <c r="AC45" s="1" t="n"/>
      <c r="AD45" s="1" t="n"/>
      <c r="AE45" s="1" t="n"/>
      <c r="AF45" s="1" t="n"/>
      <c r="AG45" s="1" t="n"/>
      <c r="AH45" s="1" t="n"/>
      <c r="AI45" s="1" t="n"/>
      <c r="AJ45" s="1" t="n"/>
      <c r="AK45" s="1" t="n"/>
      <c r="AL45" s="1" t="n"/>
      <c r="AM45" s="1" t="n"/>
      <c r="AN45" s="1" t="n"/>
    </row>
    <row r="46">
      <c r="A46" s="1" t="n"/>
      <c r="B46" s="1" t="n"/>
      <c r="C46" s="1" t="n"/>
      <c r="D46" s="1" t="n"/>
      <c r="E46" s="1" t="n"/>
      <c r="F46" s="1" t="n"/>
      <c r="G46" s="1" t="n"/>
      <c r="H46" s="1" t="n"/>
      <c r="I46" s="1" t="n"/>
      <c r="J46" s="1" t="n"/>
      <c r="K46" s="1" t="n"/>
      <c r="L46" s="1" t="n"/>
      <c r="M46" s="1" t="n"/>
      <c r="N46" s="1" t="n"/>
      <c r="O46" s="1" t="n"/>
      <c r="P46" s="1" t="n"/>
      <c r="Q46" s="1" t="n"/>
      <c r="R46" s="1" t="n"/>
      <c r="S46" s="1" t="n"/>
      <c r="T46" s="1" t="n"/>
      <c r="U46" s="1" t="n"/>
      <c r="V46" s="1" t="n"/>
      <c r="W46" s="1" t="n"/>
      <c r="X46" s="1" t="n"/>
      <c r="Y46" s="1" t="n"/>
      <c r="Z46" s="1" t="n"/>
      <c r="AA46" s="1" t="n"/>
      <c r="AB46" s="1" t="n"/>
      <c r="AC46" s="1" t="n"/>
      <c r="AD46" s="1" t="n"/>
      <c r="AE46" s="1" t="n"/>
      <c r="AF46" s="1" t="n"/>
      <c r="AG46" s="1" t="n"/>
      <c r="AH46" s="1" t="n"/>
      <c r="AI46" s="1" t="n"/>
      <c r="AJ46" s="1" t="n"/>
      <c r="AK46" s="1" t="n"/>
      <c r="AL46" s="1" t="n"/>
      <c r="AM46" s="1" t="n"/>
      <c r="AN46" s="1" t="n"/>
    </row>
    <row r="47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  <c r="U47" s="1" t="n"/>
      <c r="V47" s="1" t="n"/>
      <c r="W47" s="1" t="n"/>
      <c r="X47" s="1" t="n"/>
      <c r="Y47" s="1" t="n"/>
      <c r="Z47" s="1" t="n"/>
      <c r="AA47" s="1" t="n"/>
      <c r="AB47" s="1" t="n"/>
      <c r="AC47" s="1" t="n"/>
      <c r="AD47" s="1" t="n"/>
      <c r="AE47" s="1" t="n"/>
      <c r="AF47" s="1" t="n"/>
      <c r="AG47" s="1" t="n"/>
      <c r="AH47" s="1" t="n"/>
      <c r="AI47" s="1" t="n"/>
      <c r="AJ47" s="1" t="n"/>
      <c r="AK47" s="1" t="n"/>
      <c r="AL47" s="1" t="n"/>
      <c r="AM47" s="1" t="n"/>
      <c r="AN47" s="1" t="n"/>
    </row>
    <row r="48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  <c r="U48" s="1" t="n"/>
      <c r="V48" s="1" t="n"/>
      <c r="W48" s="1" t="n"/>
      <c r="X48" s="1" t="n"/>
      <c r="Y48" s="1" t="n"/>
      <c r="Z48" s="1" t="n"/>
      <c r="AA48" s="1" t="n"/>
      <c r="AB48" s="1" t="n"/>
      <c r="AC48" s="1" t="n"/>
      <c r="AD48" s="1" t="n"/>
      <c r="AE48" s="1" t="n"/>
      <c r="AF48" s="1" t="n"/>
      <c r="AG48" s="1" t="n"/>
      <c r="AH48" s="1" t="n"/>
      <c r="AI48" s="1" t="n"/>
      <c r="AJ48" s="1" t="n"/>
      <c r="AK48" s="1" t="n"/>
      <c r="AL48" s="1" t="n"/>
      <c r="AM48" s="1" t="n"/>
      <c r="AN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  <c r="Q49" s="1" t="n"/>
      <c r="R49" s="1" t="n"/>
      <c r="S49" s="1" t="n"/>
      <c r="T49" s="1" t="n"/>
      <c r="U49" s="1" t="n"/>
      <c r="V49" s="1" t="n"/>
      <c r="W49" s="1" t="n"/>
      <c r="X49" s="1" t="n"/>
      <c r="Y49" s="1" t="n"/>
      <c r="Z49" s="1" t="n"/>
      <c r="AA49" s="1" t="n"/>
      <c r="AB49" s="1" t="n"/>
      <c r="AC49" s="1" t="n"/>
      <c r="AD49" s="1" t="n"/>
      <c r="AE49" s="1" t="n"/>
      <c r="AF49" s="1" t="n"/>
      <c r="AG49" s="1" t="n"/>
      <c r="AH49" s="1" t="n"/>
      <c r="AI49" s="1" t="n"/>
      <c r="AJ49" s="1" t="n"/>
      <c r="AK49" s="1" t="n"/>
      <c r="AL49" s="1" t="n"/>
      <c r="AM49" s="1" t="n"/>
      <c r="AN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  <c r="U50" s="1" t="n"/>
      <c r="V50" s="1" t="n"/>
      <c r="W50" s="1" t="n"/>
      <c r="X50" s="1" t="n"/>
      <c r="Y50" s="1" t="n"/>
      <c r="Z50" s="1" t="n"/>
      <c r="AA50" s="1" t="n"/>
      <c r="AB50" s="1" t="n"/>
      <c r="AC50" s="1" t="n"/>
      <c r="AD50" s="1" t="n"/>
      <c r="AE50" s="1" t="n"/>
      <c r="AF50" s="1" t="n"/>
      <c r="AG50" s="1" t="n"/>
      <c r="AH50" s="1" t="n"/>
      <c r="AI50" s="1" t="n"/>
      <c r="AJ50" s="1" t="n"/>
      <c r="AK50" s="1" t="n"/>
      <c r="AL50" s="1" t="n"/>
      <c r="AM50" s="1" t="n"/>
      <c r="AN50" s="1" t="n"/>
    </row>
    <row r="51">
      <c r="A51" s="1" t="n"/>
      <c r="B51" s="1" t="n"/>
      <c r="C51" s="1" t="n"/>
      <c r="D51" s="1" t="n"/>
      <c r="E51" s="1" t="n"/>
      <c r="F51" s="1" t="n"/>
      <c r="G51" s="1" t="n"/>
      <c r="H51" s="1" t="n"/>
      <c r="I51" s="1" t="n"/>
      <c r="J51" s="1" t="n"/>
      <c r="K51" s="1" t="n"/>
      <c r="L51" s="1" t="n"/>
      <c r="M51" s="1" t="n"/>
      <c r="N51" s="1" t="n"/>
      <c r="O51" s="1" t="n"/>
      <c r="P51" s="1" t="n"/>
      <c r="Q51" s="1" t="n"/>
      <c r="R51" s="1" t="n"/>
      <c r="S51" s="1" t="n"/>
      <c r="T51" s="1" t="n"/>
      <c r="U51" s="1" t="n"/>
      <c r="V51" s="1" t="n"/>
      <c r="W51" s="1" t="n"/>
      <c r="X51" s="1" t="n"/>
      <c r="Y51" s="1" t="n"/>
      <c r="Z51" s="1" t="n"/>
      <c r="AA51" s="1" t="n"/>
      <c r="AB51" s="1" t="n"/>
      <c r="AC51" s="1" t="n"/>
      <c r="AD51" s="1" t="n"/>
      <c r="AE51" s="1" t="n"/>
      <c r="AF51" s="1" t="n"/>
      <c r="AG51" s="1" t="n"/>
      <c r="AH51" s="1" t="n"/>
      <c r="AI51" s="1" t="n"/>
      <c r="AJ51" s="1" t="n"/>
      <c r="AK51" s="1" t="n"/>
      <c r="AL51" s="1" t="n"/>
      <c r="AM51" s="1" t="n"/>
      <c r="AN51" s="1" t="n"/>
    </row>
    <row r="52">
      <c r="A52" s="1" t="n"/>
      <c r="B52" s="1" t="n"/>
      <c r="C52" s="1" t="n"/>
      <c r="D52" s="1" t="n"/>
      <c r="E52" s="1" t="n"/>
      <c r="F52" s="1" t="n"/>
      <c r="G52" s="1" t="n"/>
      <c r="H52" s="1" t="n"/>
      <c r="I52" s="1" t="n"/>
      <c r="J52" s="1" t="n"/>
      <c r="K52" s="1" t="n"/>
      <c r="L52" s="1" t="n"/>
      <c r="M52" s="1" t="n"/>
      <c r="N52" s="1" t="n"/>
      <c r="O52" s="1" t="n"/>
      <c r="P52" s="1" t="n"/>
      <c r="Q52" s="1" t="n"/>
      <c r="R52" s="1" t="n"/>
      <c r="S52" s="1" t="n"/>
      <c r="T52" s="1" t="n"/>
      <c r="U52" s="1" t="n"/>
      <c r="V52" s="1" t="n"/>
      <c r="W52" s="1" t="n"/>
      <c r="X52" s="1" t="n"/>
      <c r="Y52" s="1" t="n"/>
      <c r="Z52" s="1" t="n"/>
      <c r="AA52" s="1" t="n"/>
      <c r="AB52" s="1" t="n"/>
      <c r="AC52" s="1" t="n"/>
      <c r="AD52" s="1" t="n"/>
      <c r="AE52" s="1" t="n"/>
      <c r="AF52" s="1" t="n"/>
      <c r="AG52" s="1" t="n"/>
      <c r="AH52" s="1" t="n"/>
      <c r="AI52" s="1" t="n"/>
      <c r="AJ52" s="1" t="n"/>
      <c r="AK52" s="1" t="n"/>
      <c r="AL52" s="1" t="n"/>
      <c r="AM52" s="1" t="n"/>
      <c r="AN52" s="1" t="n"/>
    </row>
    <row r="53">
      <c r="A53" s="1" t="n"/>
      <c r="B53" s="1" t="n"/>
      <c r="C53" s="1" t="n"/>
      <c r="D53" s="1" t="n"/>
      <c r="E53" s="1" t="n"/>
      <c r="F53" s="1" t="n"/>
      <c r="G53" s="1" t="n"/>
      <c r="H53" s="1" t="n"/>
      <c r="I53" s="1" t="n"/>
      <c r="J53" s="1" t="n"/>
      <c r="K53" s="1" t="n"/>
      <c r="L53" s="1" t="n"/>
      <c r="M53" s="1" t="n"/>
      <c r="N53" s="1" t="n"/>
      <c r="O53" s="1" t="n"/>
      <c r="P53" s="1" t="n"/>
      <c r="Q53" s="1" t="n"/>
      <c r="R53" s="1" t="n"/>
      <c r="S53" s="1" t="n"/>
      <c r="T53" s="1" t="n"/>
      <c r="U53" s="1" t="n"/>
      <c r="V53" s="1" t="n"/>
      <c r="W53" s="1" t="n"/>
      <c r="X53" s="1" t="n"/>
      <c r="Y53" s="1" t="n"/>
      <c r="Z53" s="1" t="n"/>
      <c r="AA53" s="1" t="n"/>
      <c r="AB53" s="1" t="n"/>
      <c r="AC53" s="1" t="n"/>
      <c r="AD53" s="1" t="n"/>
      <c r="AE53" s="1" t="n"/>
      <c r="AF53" s="1" t="n"/>
      <c r="AG53" s="1" t="n"/>
      <c r="AH53" s="1" t="n"/>
      <c r="AI53" s="1" t="n"/>
      <c r="AJ53" s="1" t="n"/>
      <c r="AK53" s="1" t="n"/>
      <c r="AL53" s="1" t="n"/>
      <c r="AM53" s="1" t="n"/>
      <c r="AN53" s="1" t="n"/>
    </row>
    <row r="54">
      <c r="A54" s="1" t="n"/>
      <c r="B54" s="1" t="n"/>
      <c r="C54" s="1" t="n"/>
      <c r="D54" s="1" t="n"/>
      <c r="E54" s="1" t="n"/>
      <c r="F54" s="1" t="n"/>
      <c r="G54" s="1" t="n"/>
      <c r="H54" s="1" t="n"/>
      <c r="I54" s="1" t="n"/>
      <c r="J54" s="1" t="n"/>
      <c r="K54" s="1" t="n"/>
      <c r="L54" s="1" t="n"/>
      <c r="M54" s="1" t="n"/>
      <c r="N54" s="1" t="n"/>
      <c r="O54" s="1" t="n"/>
      <c r="P54" s="1" t="n"/>
      <c r="Q54" s="1" t="n"/>
      <c r="R54" s="1" t="n"/>
      <c r="S54" s="1" t="n"/>
      <c r="T54" s="1" t="n"/>
      <c r="U54" s="1" t="n"/>
      <c r="V54" s="1" t="n"/>
      <c r="W54" s="1" t="n"/>
      <c r="X54" s="1" t="n"/>
      <c r="Y54" s="1" t="n"/>
      <c r="Z54" s="1" t="n"/>
      <c r="AA54" s="1" t="n"/>
      <c r="AB54" s="1" t="n"/>
      <c r="AC54" s="1" t="n"/>
      <c r="AD54" s="1" t="n"/>
      <c r="AE54" s="1" t="n"/>
      <c r="AF54" s="1" t="n"/>
      <c r="AG54" s="1" t="n"/>
      <c r="AH54" s="1" t="n"/>
      <c r="AI54" s="1" t="n"/>
      <c r="AJ54" s="1" t="n"/>
      <c r="AK54" s="1" t="n"/>
      <c r="AL54" s="1" t="n"/>
      <c r="AM54" s="1" t="n"/>
      <c r="AN54" s="1" t="n"/>
    </row>
    <row r="55">
      <c r="A55" s="1" t="n"/>
      <c r="B55" s="1" t="n"/>
      <c r="C55" s="1" t="n"/>
      <c r="D55" s="1" t="n"/>
      <c r="E55" s="1" t="n"/>
      <c r="F55" s="1" t="n"/>
      <c r="G55" s="1" t="n"/>
      <c r="H55" s="1" t="n"/>
      <c r="I55" s="1" t="n"/>
      <c r="J55" s="1" t="n"/>
      <c r="K55" s="1" t="n"/>
      <c r="L55" s="1" t="n"/>
      <c r="M55" s="1" t="n"/>
      <c r="N55" s="1" t="n"/>
      <c r="O55" s="1" t="n"/>
      <c r="P55" s="1" t="n"/>
      <c r="Q55" s="1" t="n"/>
      <c r="R55" s="1" t="n"/>
      <c r="S55" s="1" t="n"/>
      <c r="T55" s="1" t="n"/>
      <c r="U55" s="1" t="n"/>
      <c r="V55" s="1" t="n"/>
      <c r="W55" s="1" t="n"/>
      <c r="X55" s="1" t="n"/>
      <c r="Y55" s="1" t="n"/>
      <c r="Z55" s="1" t="n"/>
      <c r="AA55" s="1" t="n"/>
      <c r="AB55" s="1" t="n"/>
      <c r="AC55" s="1" t="n"/>
      <c r="AD55" s="1" t="n"/>
      <c r="AE55" s="1" t="n"/>
      <c r="AF55" s="1" t="n"/>
      <c r="AG55" s="1" t="n"/>
      <c r="AH55" s="1" t="n"/>
      <c r="AI55" s="1" t="n"/>
      <c r="AJ55" s="1" t="n"/>
      <c r="AK55" s="1" t="n"/>
      <c r="AL55" s="1" t="n"/>
      <c r="AM55" s="1" t="n"/>
      <c r="AN55" s="1" t="n"/>
    </row>
    <row r="56">
      <c r="A56" s="1" t="n"/>
      <c r="B56" s="1" t="n"/>
      <c r="C56" s="1" t="n"/>
      <c r="D56" s="1" t="n"/>
      <c r="E56" s="1" t="n"/>
      <c r="F56" s="1" t="n"/>
      <c r="G56" s="1" t="n"/>
      <c r="H56" s="1" t="n"/>
      <c r="I56" s="1" t="n"/>
      <c r="J56" s="1" t="n"/>
      <c r="K56" s="1" t="n"/>
      <c r="L56" s="1" t="n"/>
      <c r="M56" s="1" t="n"/>
      <c r="N56" s="1" t="n"/>
      <c r="O56" s="1" t="n"/>
      <c r="P56" s="1" t="n"/>
      <c r="Q56" s="1" t="n"/>
      <c r="R56" s="1" t="n"/>
      <c r="S56" s="1" t="n"/>
      <c r="T56" s="1" t="n"/>
      <c r="U56" s="1" t="n"/>
      <c r="V56" s="1" t="n"/>
      <c r="W56" s="1" t="n"/>
      <c r="X56" s="1" t="n"/>
      <c r="Y56" s="1" t="n"/>
      <c r="Z56" s="1" t="n"/>
      <c r="AA56" s="1" t="n"/>
      <c r="AB56" s="1" t="n"/>
      <c r="AC56" s="1" t="n"/>
      <c r="AD56" s="1" t="n"/>
      <c r="AE56" s="1" t="n"/>
      <c r="AF56" s="1" t="n"/>
      <c r="AG56" s="1" t="n"/>
      <c r="AH56" s="1" t="n"/>
      <c r="AI56" s="1" t="n"/>
      <c r="AJ56" s="1" t="n"/>
      <c r="AK56" s="1" t="n"/>
      <c r="AL56" s="1" t="n"/>
      <c r="AM56" s="1" t="n"/>
      <c r="AN56" s="1" t="n"/>
    </row>
    <row r="57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  <c r="U57" s="1" t="n"/>
      <c r="V57" s="1" t="n"/>
      <c r="W57" s="1" t="n"/>
      <c r="X57" s="1" t="n"/>
      <c r="Y57" s="1" t="n"/>
      <c r="Z57" s="1" t="n"/>
      <c r="AA57" s="1" t="n"/>
      <c r="AB57" s="1" t="n"/>
      <c r="AC57" s="1" t="n"/>
      <c r="AD57" s="1" t="n"/>
      <c r="AE57" s="1" t="n"/>
      <c r="AF57" s="1" t="n"/>
      <c r="AG57" s="1" t="n"/>
      <c r="AH57" s="1" t="n"/>
      <c r="AI57" s="1" t="n"/>
      <c r="AJ57" s="1" t="n"/>
      <c r="AK57" s="1" t="n"/>
      <c r="AL57" s="1" t="n"/>
      <c r="AM57" s="1" t="n"/>
      <c r="AN57" s="1" t="n"/>
    </row>
    <row r="58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  <c r="U58" s="1" t="n"/>
      <c r="V58" s="1" t="n"/>
      <c r="W58" s="1" t="n"/>
      <c r="X58" s="1" t="n"/>
      <c r="Y58" s="1" t="n"/>
      <c r="Z58" s="1" t="n"/>
      <c r="AA58" s="1" t="n"/>
      <c r="AB58" s="1" t="n"/>
      <c r="AC58" s="1" t="n"/>
      <c r="AD58" s="1" t="n"/>
      <c r="AE58" s="1" t="n"/>
      <c r="AF58" s="1" t="n"/>
      <c r="AG58" s="1" t="n"/>
      <c r="AH58" s="1" t="n"/>
      <c r="AI58" s="1" t="n"/>
      <c r="AJ58" s="1" t="n"/>
      <c r="AK58" s="1" t="n"/>
      <c r="AL58" s="1" t="n"/>
      <c r="AM58" s="1" t="n"/>
      <c r="AN58" s="1" t="n"/>
    </row>
    <row r="59">
      <c r="A59" s="1" t="n"/>
      <c r="B59" s="1" t="n"/>
      <c r="C59" s="1" t="n"/>
      <c r="D59" s="1" t="n"/>
      <c r="E59" s="1" t="n"/>
      <c r="F59" s="1" t="n"/>
      <c r="G59" s="1" t="n"/>
      <c r="H59" s="1" t="n"/>
      <c r="I59" s="1" t="n"/>
      <c r="J59" s="1" t="n"/>
      <c r="K59" s="1" t="n"/>
      <c r="L59" s="1" t="n"/>
      <c r="M59" s="1" t="n"/>
      <c r="N59" s="1" t="n"/>
      <c r="O59" s="1" t="n"/>
      <c r="P59" s="1" t="n"/>
      <c r="Q59" s="1" t="n"/>
      <c r="R59" s="1" t="n"/>
      <c r="S59" s="1" t="n"/>
      <c r="T59" s="1" t="n"/>
      <c r="U59" s="1" t="n"/>
      <c r="V59" s="1" t="n"/>
      <c r="W59" s="1" t="n"/>
      <c r="X59" s="1" t="n"/>
      <c r="Y59" s="1" t="n"/>
      <c r="Z59" s="1" t="n"/>
      <c r="AA59" s="1" t="n"/>
      <c r="AB59" s="1" t="n"/>
      <c r="AC59" s="1" t="n"/>
      <c r="AD59" s="1" t="n"/>
      <c r="AE59" s="1" t="n"/>
      <c r="AF59" s="1" t="n"/>
      <c r="AG59" s="1" t="n"/>
      <c r="AH59" s="1" t="n"/>
      <c r="AI59" s="1" t="n"/>
      <c r="AJ59" s="1" t="n"/>
      <c r="AK59" s="1" t="n"/>
      <c r="AL59" s="1" t="n"/>
      <c r="AM59" s="1" t="n"/>
      <c r="AN59" s="1" t="n"/>
    </row>
    <row r="60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  <c r="U60" s="1" t="n"/>
      <c r="V60" s="1" t="n"/>
      <c r="W60" s="1" t="n"/>
      <c r="X60" s="1" t="n"/>
      <c r="Y60" s="1" t="n"/>
      <c r="Z60" s="1" t="n"/>
      <c r="AA60" s="1" t="n"/>
      <c r="AB60" s="1" t="n"/>
      <c r="AC60" s="1" t="n"/>
      <c r="AD60" s="1" t="n"/>
      <c r="AE60" s="1" t="n"/>
      <c r="AF60" s="1" t="n"/>
      <c r="AG60" s="1" t="n"/>
      <c r="AH60" s="1" t="n"/>
      <c r="AI60" s="1" t="n"/>
      <c r="AJ60" s="1" t="n"/>
      <c r="AK60" s="1" t="n"/>
      <c r="AL60" s="1" t="n"/>
      <c r="AM60" s="1" t="n"/>
      <c r="AN60" s="1" t="n"/>
    </row>
    <row r="6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  <c r="U61" s="1" t="n"/>
      <c r="V61" s="1" t="n"/>
      <c r="W61" s="1" t="n"/>
      <c r="X61" s="1" t="n"/>
      <c r="Y61" s="1" t="n"/>
      <c r="Z61" s="1" t="n"/>
      <c r="AA61" s="1" t="n"/>
      <c r="AB61" s="1" t="n"/>
      <c r="AC61" s="1" t="n"/>
      <c r="AD61" s="1" t="n"/>
      <c r="AE61" s="1" t="n"/>
      <c r="AF61" s="1" t="n"/>
      <c r="AG61" s="1" t="n"/>
      <c r="AH61" s="1" t="n"/>
      <c r="AI61" s="1" t="n"/>
      <c r="AJ61" s="1" t="n"/>
      <c r="AK61" s="1" t="n"/>
      <c r="AL61" s="1" t="n"/>
      <c r="AM61" s="1" t="n"/>
      <c r="AN61" s="1" t="n"/>
    </row>
    <row r="62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  <c r="U62" s="1" t="n"/>
      <c r="V62" s="1" t="n"/>
      <c r="W62" s="1" t="n"/>
      <c r="X62" s="1" t="n"/>
      <c r="Y62" s="1" t="n"/>
      <c r="Z62" s="1" t="n"/>
      <c r="AA62" s="1" t="n"/>
      <c r="AB62" s="1" t="n"/>
      <c r="AC62" s="1" t="n"/>
      <c r="AD62" s="1" t="n"/>
      <c r="AE62" s="1" t="n"/>
      <c r="AF62" s="1" t="n"/>
      <c r="AG62" s="1" t="n"/>
      <c r="AH62" s="1" t="n"/>
      <c r="AI62" s="1" t="n"/>
      <c r="AJ62" s="1" t="n"/>
      <c r="AK62" s="1" t="n"/>
      <c r="AL62" s="1" t="n"/>
      <c r="AM62" s="1" t="n"/>
      <c r="AN62" s="1" t="n"/>
    </row>
    <row r="63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  <c r="U63" s="1" t="n"/>
      <c r="V63" s="1" t="n"/>
      <c r="W63" s="1" t="n"/>
      <c r="X63" s="1" t="n"/>
      <c r="Y63" s="1" t="n"/>
      <c r="Z63" s="1" t="n"/>
      <c r="AA63" s="1" t="n"/>
      <c r="AB63" s="1" t="n"/>
      <c r="AC63" s="1" t="n"/>
      <c r="AD63" s="1" t="n"/>
      <c r="AE63" s="1" t="n"/>
      <c r="AF63" s="1" t="n"/>
      <c r="AG63" s="1" t="n"/>
      <c r="AH63" s="1" t="n"/>
      <c r="AI63" s="1" t="n"/>
      <c r="AJ63" s="1" t="n"/>
      <c r="AK63" s="1" t="n"/>
      <c r="AL63" s="1" t="n"/>
      <c r="AM63" s="1" t="n"/>
      <c r="AN63" s="1" t="n"/>
    </row>
    <row r="64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  <c r="U64" s="1" t="n"/>
      <c r="V64" s="1" t="n"/>
      <c r="W64" s="1" t="n"/>
      <c r="X64" s="1" t="n"/>
      <c r="Y64" s="1" t="n"/>
      <c r="Z64" s="1" t="n"/>
      <c r="AA64" s="1" t="n"/>
      <c r="AB64" s="1" t="n"/>
      <c r="AC64" s="1" t="n"/>
      <c r="AD64" s="1" t="n"/>
      <c r="AE64" s="1" t="n"/>
      <c r="AF64" s="1" t="n"/>
      <c r="AG64" s="1" t="n"/>
      <c r="AH64" s="1" t="n"/>
      <c r="AI64" s="1" t="n"/>
      <c r="AJ64" s="1" t="n"/>
      <c r="AK64" s="1" t="n"/>
      <c r="AL64" s="1" t="n"/>
      <c r="AM64" s="1" t="n"/>
      <c r="AN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  <c r="U65" s="1" t="n"/>
      <c r="V65" s="1" t="n"/>
      <c r="W65" s="1" t="n"/>
      <c r="X65" s="1" t="n"/>
      <c r="Y65" s="1" t="n"/>
      <c r="Z65" s="1" t="n"/>
      <c r="AA65" s="1" t="n"/>
      <c r="AB65" s="1" t="n"/>
      <c r="AC65" s="1" t="n"/>
      <c r="AD65" s="1" t="n"/>
      <c r="AE65" s="1" t="n"/>
      <c r="AF65" s="1" t="n"/>
      <c r="AG65" s="1" t="n"/>
      <c r="AH65" s="1" t="n"/>
      <c r="AI65" s="1" t="n"/>
      <c r="AJ65" s="1" t="n"/>
      <c r="AK65" s="1" t="n"/>
      <c r="AL65" s="1" t="n"/>
      <c r="AM65" s="1" t="n"/>
      <c r="AN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  <c r="Q66" s="1" t="n"/>
      <c r="R66" s="1" t="n"/>
      <c r="S66" s="1" t="n"/>
      <c r="T66" s="1" t="n"/>
      <c r="U66" s="1" t="n"/>
      <c r="V66" s="1" t="n"/>
      <c r="W66" s="1" t="n"/>
      <c r="X66" s="1" t="n"/>
      <c r="Y66" s="1" t="n"/>
      <c r="Z66" s="1" t="n"/>
      <c r="AA66" s="1" t="n"/>
      <c r="AB66" s="1" t="n"/>
      <c r="AC66" s="1" t="n"/>
      <c r="AD66" s="1" t="n"/>
      <c r="AE66" s="1" t="n"/>
      <c r="AF66" s="1" t="n"/>
      <c r="AG66" s="1" t="n"/>
      <c r="AH66" s="1" t="n"/>
      <c r="AI66" s="1" t="n"/>
      <c r="AJ66" s="1" t="n"/>
      <c r="AK66" s="1" t="n"/>
      <c r="AL66" s="1" t="n"/>
      <c r="AM66" s="1" t="n"/>
      <c r="AN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  <c r="Q67" s="1" t="n"/>
      <c r="R67" s="1" t="n"/>
      <c r="S67" s="1" t="n"/>
      <c r="T67" s="1" t="n"/>
      <c r="U67" s="1" t="n"/>
      <c r="V67" s="1" t="n"/>
      <c r="W67" s="1" t="n"/>
      <c r="X67" s="1" t="n"/>
      <c r="Y67" s="1" t="n"/>
      <c r="Z67" s="1" t="n"/>
      <c r="AA67" s="1" t="n"/>
      <c r="AB67" s="1" t="n"/>
      <c r="AC67" s="1" t="n"/>
      <c r="AD67" s="1" t="n"/>
      <c r="AE67" s="1" t="n"/>
      <c r="AF67" s="1" t="n"/>
      <c r="AG67" s="1" t="n"/>
      <c r="AH67" s="1" t="n"/>
      <c r="AI67" s="1" t="n"/>
      <c r="AJ67" s="1" t="n"/>
      <c r="AK67" s="1" t="n"/>
      <c r="AL67" s="1" t="n"/>
      <c r="AM67" s="1" t="n"/>
      <c r="AN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  <c r="Q68" s="1" t="n"/>
      <c r="R68" s="1" t="n"/>
      <c r="S68" s="1" t="n"/>
      <c r="T68" s="1" t="n"/>
      <c r="U68" s="1" t="n"/>
      <c r="V68" s="1" t="n"/>
      <c r="W68" s="1" t="n"/>
      <c r="X68" s="1" t="n"/>
      <c r="Y68" s="1" t="n"/>
      <c r="Z68" s="1" t="n"/>
      <c r="AA68" s="1" t="n"/>
      <c r="AB68" s="1" t="n"/>
      <c r="AC68" s="1" t="n"/>
      <c r="AD68" s="1" t="n"/>
      <c r="AE68" s="1" t="n"/>
      <c r="AF68" s="1" t="n"/>
      <c r="AG68" s="1" t="n"/>
      <c r="AH68" s="1" t="n"/>
      <c r="AI68" s="1" t="n"/>
      <c r="AJ68" s="1" t="n"/>
      <c r="AK68" s="1" t="n"/>
      <c r="AL68" s="1" t="n"/>
      <c r="AM68" s="1" t="n"/>
      <c r="AN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  <c r="Q69" s="1" t="n"/>
      <c r="R69" s="1" t="n"/>
      <c r="S69" s="1" t="n"/>
      <c r="T69" s="1" t="n"/>
      <c r="U69" s="1" t="n"/>
      <c r="V69" s="1" t="n"/>
      <c r="W69" s="1" t="n"/>
      <c r="X69" s="1" t="n"/>
      <c r="Y69" s="1" t="n"/>
      <c r="Z69" s="1" t="n"/>
      <c r="AA69" s="1" t="n"/>
      <c r="AB69" s="1" t="n"/>
      <c r="AC69" s="1" t="n"/>
      <c r="AD69" s="1" t="n"/>
      <c r="AE69" s="1" t="n"/>
      <c r="AF69" s="1" t="n"/>
      <c r="AG69" s="1" t="n"/>
      <c r="AH69" s="1" t="n"/>
      <c r="AI69" s="1" t="n"/>
      <c r="AJ69" s="1" t="n"/>
      <c r="AK69" s="1" t="n"/>
      <c r="AL69" s="1" t="n"/>
      <c r="AM69" s="1" t="n"/>
      <c r="AN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  <c r="Q70" s="1" t="n"/>
      <c r="R70" s="1" t="n"/>
      <c r="S70" s="1" t="n"/>
      <c r="T70" s="1" t="n"/>
      <c r="U70" s="1" t="n"/>
      <c r="V70" s="1" t="n"/>
      <c r="W70" s="1" t="n"/>
      <c r="X70" s="1" t="n"/>
      <c r="Y70" s="1" t="n"/>
      <c r="Z70" s="1" t="n"/>
      <c r="AA70" s="1" t="n"/>
      <c r="AB70" s="1" t="n"/>
      <c r="AC70" s="1" t="n"/>
      <c r="AD70" s="1" t="n"/>
      <c r="AE70" s="1" t="n"/>
      <c r="AF70" s="1" t="n"/>
      <c r="AG70" s="1" t="n"/>
      <c r="AH70" s="1" t="n"/>
      <c r="AI70" s="1" t="n"/>
      <c r="AJ70" s="1" t="n"/>
      <c r="AK70" s="1" t="n"/>
      <c r="AL70" s="1" t="n"/>
      <c r="AM70" s="1" t="n"/>
      <c r="AN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  <c r="Q71" s="1" t="n"/>
      <c r="R71" s="1" t="n"/>
      <c r="S71" s="1" t="n"/>
      <c r="T71" s="1" t="n"/>
      <c r="U71" s="1" t="n"/>
      <c r="V71" s="1" t="n"/>
      <c r="W71" s="1" t="n"/>
      <c r="X71" s="1" t="n"/>
      <c r="Y71" s="1" t="n"/>
      <c r="Z71" s="1" t="n"/>
      <c r="AA71" s="1" t="n"/>
      <c r="AB71" s="1" t="n"/>
      <c r="AC71" s="1" t="n"/>
      <c r="AD71" s="1" t="n"/>
      <c r="AE71" s="1" t="n"/>
      <c r="AF71" s="1" t="n"/>
      <c r="AG71" s="1" t="n"/>
      <c r="AH71" s="1" t="n"/>
      <c r="AI71" s="1" t="n"/>
      <c r="AJ71" s="1" t="n"/>
      <c r="AK71" s="1" t="n"/>
      <c r="AL71" s="1" t="n"/>
      <c r="AM71" s="1" t="n"/>
      <c r="AN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  <c r="Q72" s="1" t="n"/>
      <c r="R72" s="1" t="n"/>
      <c r="S72" s="1" t="n"/>
      <c r="T72" s="1" t="n"/>
      <c r="U72" s="1" t="n"/>
      <c r="V72" s="1" t="n"/>
      <c r="W72" s="1" t="n"/>
      <c r="X72" s="1" t="n"/>
      <c r="Y72" s="1" t="n"/>
      <c r="Z72" s="1" t="n"/>
      <c r="AA72" s="1" t="n"/>
      <c r="AB72" s="1" t="n"/>
      <c r="AC72" s="1" t="n"/>
      <c r="AD72" s="1" t="n"/>
      <c r="AE72" s="1" t="n"/>
      <c r="AF72" s="1" t="n"/>
      <c r="AG72" s="1" t="n"/>
      <c r="AH72" s="1" t="n"/>
      <c r="AI72" s="1" t="n"/>
      <c r="AJ72" s="1" t="n"/>
      <c r="AK72" s="1" t="n"/>
      <c r="AL72" s="1" t="n"/>
      <c r="AM72" s="1" t="n"/>
      <c r="AN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  <c r="Q73" s="1" t="n"/>
      <c r="R73" s="1" t="n"/>
      <c r="S73" s="1" t="n"/>
      <c r="T73" s="1" t="n"/>
      <c r="U73" s="1" t="n"/>
      <c r="V73" s="1" t="n"/>
      <c r="W73" s="1" t="n"/>
      <c r="X73" s="1" t="n"/>
      <c r="Y73" s="1" t="n"/>
      <c r="Z73" s="1" t="n"/>
      <c r="AA73" s="1" t="n"/>
      <c r="AB73" s="1" t="n"/>
      <c r="AC73" s="1" t="n"/>
      <c r="AD73" s="1" t="n"/>
      <c r="AE73" s="1" t="n"/>
      <c r="AF73" s="1" t="n"/>
      <c r="AG73" s="1" t="n"/>
      <c r="AH73" s="1" t="n"/>
      <c r="AI73" s="1" t="n"/>
      <c r="AJ73" s="1" t="n"/>
      <c r="AK73" s="1" t="n"/>
      <c r="AL73" s="1" t="n"/>
      <c r="AM73" s="1" t="n"/>
      <c r="AN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  <c r="Q74" s="1" t="n"/>
      <c r="R74" s="1" t="n"/>
      <c r="S74" s="1" t="n"/>
      <c r="T74" s="1" t="n"/>
      <c r="U74" s="1" t="n"/>
      <c r="V74" s="1" t="n"/>
      <c r="W74" s="1" t="n"/>
      <c r="X74" s="1" t="n"/>
      <c r="Y74" s="1" t="n"/>
      <c r="Z74" s="1" t="n"/>
      <c r="AA74" s="1" t="n"/>
      <c r="AB74" s="1" t="n"/>
      <c r="AC74" s="1" t="n"/>
      <c r="AD74" s="1" t="n"/>
      <c r="AE74" s="1" t="n"/>
      <c r="AF74" s="1" t="n"/>
      <c r="AG74" s="1" t="n"/>
      <c r="AH74" s="1" t="n"/>
      <c r="AI74" s="1" t="n"/>
      <c r="AJ74" s="1" t="n"/>
      <c r="AK74" s="1" t="n"/>
      <c r="AL74" s="1" t="n"/>
      <c r="AM74" s="1" t="n"/>
      <c r="AN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  <c r="Q75" s="1" t="n"/>
      <c r="R75" s="1" t="n"/>
      <c r="S75" s="1" t="n"/>
      <c r="T75" s="1" t="n"/>
      <c r="U75" s="1" t="n"/>
      <c r="V75" s="1" t="n"/>
      <c r="W75" s="1" t="n"/>
      <c r="X75" s="1" t="n"/>
      <c r="Y75" s="1" t="n"/>
      <c r="Z75" s="1" t="n"/>
      <c r="AA75" s="1" t="n"/>
      <c r="AB75" s="1" t="n"/>
      <c r="AC75" s="1" t="n"/>
      <c r="AD75" s="1" t="n"/>
      <c r="AE75" s="1" t="n"/>
      <c r="AF75" s="1" t="n"/>
      <c r="AG75" s="1" t="n"/>
      <c r="AH75" s="1" t="n"/>
      <c r="AI75" s="1" t="n"/>
      <c r="AJ75" s="1" t="n"/>
      <c r="AK75" s="1" t="n"/>
      <c r="AL75" s="1" t="n"/>
      <c r="AM75" s="1" t="n"/>
      <c r="AN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  <c r="Q76" s="1" t="n"/>
      <c r="R76" s="1" t="n"/>
      <c r="S76" s="1" t="n"/>
      <c r="T76" s="1" t="n"/>
      <c r="U76" s="1" t="n"/>
      <c r="V76" s="1" t="n"/>
      <c r="W76" s="1" t="n"/>
      <c r="X76" s="1" t="n"/>
      <c r="Y76" s="1" t="n"/>
      <c r="Z76" s="1" t="n"/>
      <c r="AA76" s="1" t="n"/>
      <c r="AB76" s="1" t="n"/>
      <c r="AC76" s="1" t="n"/>
      <c r="AD76" s="1" t="n"/>
      <c r="AE76" s="1" t="n"/>
      <c r="AF76" s="1" t="n"/>
      <c r="AG76" s="1" t="n"/>
      <c r="AH76" s="1" t="n"/>
      <c r="AI76" s="1" t="n"/>
      <c r="AJ76" s="1" t="n"/>
      <c r="AK76" s="1" t="n"/>
      <c r="AL76" s="1" t="n"/>
      <c r="AM76" s="1" t="n"/>
      <c r="AN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  <c r="Q77" s="1" t="n"/>
      <c r="R77" s="1" t="n"/>
      <c r="S77" s="1" t="n"/>
      <c r="T77" s="1" t="n"/>
      <c r="U77" s="1" t="n"/>
      <c r="V77" s="1" t="n"/>
      <c r="W77" s="1" t="n"/>
      <c r="X77" s="1" t="n"/>
      <c r="Y77" s="1" t="n"/>
      <c r="Z77" s="1" t="n"/>
      <c r="AA77" s="1" t="n"/>
      <c r="AB77" s="1" t="n"/>
      <c r="AC77" s="1" t="n"/>
      <c r="AD77" s="1" t="n"/>
      <c r="AE77" s="1" t="n"/>
      <c r="AF77" s="1" t="n"/>
      <c r="AG77" s="1" t="n"/>
      <c r="AH77" s="1" t="n"/>
      <c r="AI77" s="1" t="n"/>
      <c r="AJ77" s="1" t="n"/>
      <c r="AK77" s="1" t="n"/>
      <c r="AL77" s="1" t="n"/>
      <c r="AM77" s="1" t="n"/>
      <c r="AN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  <c r="Q78" s="1" t="n"/>
      <c r="R78" s="1" t="n"/>
      <c r="S78" s="1" t="n"/>
      <c r="T78" s="1" t="n"/>
      <c r="U78" s="1" t="n"/>
      <c r="V78" s="1" t="n"/>
      <c r="W78" s="1" t="n"/>
      <c r="X78" s="1" t="n"/>
      <c r="Y78" s="1" t="n"/>
      <c r="Z78" s="1" t="n"/>
      <c r="AA78" s="1" t="n"/>
      <c r="AB78" s="1" t="n"/>
      <c r="AC78" s="1" t="n"/>
      <c r="AD78" s="1" t="n"/>
      <c r="AE78" s="1" t="n"/>
      <c r="AF78" s="1" t="n"/>
      <c r="AG78" s="1" t="n"/>
      <c r="AH78" s="1" t="n"/>
      <c r="AI78" s="1" t="n"/>
      <c r="AJ78" s="1" t="n"/>
      <c r="AK78" s="1" t="n"/>
      <c r="AL78" s="1" t="n"/>
      <c r="AM78" s="1" t="n"/>
      <c r="AN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  <c r="Q79" s="1" t="n"/>
      <c r="R79" s="1" t="n"/>
      <c r="S79" s="1" t="n"/>
      <c r="T79" s="1" t="n"/>
      <c r="U79" s="1" t="n"/>
      <c r="V79" s="1" t="n"/>
      <c r="W79" s="1" t="n"/>
      <c r="X79" s="1" t="n"/>
      <c r="Y79" s="1" t="n"/>
      <c r="Z79" s="1" t="n"/>
      <c r="AA79" s="1" t="n"/>
      <c r="AB79" s="1" t="n"/>
      <c r="AC79" s="1" t="n"/>
      <c r="AD79" s="1" t="n"/>
      <c r="AE79" s="1" t="n"/>
      <c r="AF79" s="1" t="n"/>
      <c r="AG79" s="1" t="n"/>
      <c r="AH79" s="1" t="n"/>
      <c r="AI79" s="1" t="n"/>
      <c r="AJ79" s="1" t="n"/>
      <c r="AK79" s="1" t="n"/>
      <c r="AL79" s="1" t="n"/>
      <c r="AM79" s="1" t="n"/>
      <c r="AN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  <c r="Q80" s="1" t="n"/>
      <c r="R80" s="1" t="n"/>
      <c r="S80" s="1" t="n"/>
      <c r="T80" s="1" t="n"/>
      <c r="U80" s="1" t="n"/>
      <c r="V80" s="1" t="n"/>
      <c r="W80" s="1" t="n"/>
      <c r="X80" s="1" t="n"/>
      <c r="Y80" s="1" t="n"/>
      <c r="Z80" s="1" t="n"/>
      <c r="AA80" s="1" t="n"/>
      <c r="AB80" s="1" t="n"/>
      <c r="AC80" s="1" t="n"/>
      <c r="AD80" s="1" t="n"/>
      <c r="AE80" s="1" t="n"/>
      <c r="AF80" s="1" t="n"/>
      <c r="AG80" s="1" t="n"/>
      <c r="AH80" s="1" t="n"/>
      <c r="AI80" s="1" t="n"/>
      <c r="AJ80" s="1" t="n"/>
      <c r="AK80" s="1" t="n"/>
      <c r="AL80" s="1" t="n"/>
      <c r="AM80" s="1" t="n"/>
      <c r="AN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  <c r="Q81" s="1" t="n"/>
      <c r="R81" s="1" t="n"/>
      <c r="S81" s="1" t="n"/>
      <c r="T81" s="1" t="n"/>
      <c r="U81" s="1" t="n"/>
      <c r="V81" s="1" t="n"/>
      <c r="W81" s="1" t="n"/>
      <c r="X81" s="1" t="n"/>
      <c r="Y81" s="1" t="n"/>
      <c r="Z81" s="1" t="n"/>
      <c r="AA81" s="1" t="n"/>
      <c r="AB81" s="1" t="n"/>
      <c r="AC81" s="1" t="n"/>
      <c r="AD81" s="1" t="n"/>
      <c r="AE81" s="1" t="n"/>
      <c r="AF81" s="1" t="n"/>
      <c r="AG81" s="1" t="n"/>
      <c r="AH81" s="1" t="n"/>
      <c r="AI81" s="1" t="n"/>
      <c r="AJ81" s="1" t="n"/>
      <c r="AK81" s="1" t="n"/>
      <c r="AL81" s="1" t="n"/>
      <c r="AM81" s="1" t="n"/>
      <c r="AN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  <c r="Q82" s="1" t="n"/>
      <c r="R82" s="1" t="n"/>
      <c r="S82" s="1" t="n"/>
      <c r="T82" s="1" t="n"/>
      <c r="U82" s="1" t="n"/>
      <c r="V82" s="1" t="n"/>
      <c r="W82" s="1" t="n"/>
      <c r="X82" s="1" t="n"/>
      <c r="Y82" s="1" t="n"/>
      <c r="Z82" s="1" t="n"/>
      <c r="AA82" s="1" t="n"/>
      <c r="AB82" s="1" t="n"/>
      <c r="AC82" s="1" t="n"/>
      <c r="AD82" s="1" t="n"/>
      <c r="AE82" s="1" t="n"/>
      <c r="AF82" s="1" t="n"/>
      <c r="AG82" s="1" t="n"/>
      <c r="AH82" s="1" t="n"/>
      <c r="AI82" s="1" t="n"/>
      <c r="AJ82" s="1" t="n"/>
      <c r="AK82" s="1" t="n"/>
      <c r="AL82" s="1" t="n"/>
      <c r="AM82" s="1" t="n"/>
      <c r="AN82" s="1" t="n"/>
    </row>
    <row r="83">
      <c r="A83" s="1" t="n"/>
      <c r="B83" s="1" t="n"/>
      <c r="C83" s="1" t="n"/>
      <c r="D83" s="1" t="n"/>
      <c r="E83" s="1" t="n"/>
      <c r="F83" s="1" t="n"/>
      <c r="G83" s="1" t="n"/>
      <c r="H83" s="1" t="n"/>
      <c r="I83" s="1" t="n"/>
      <c r="J83" s="1" t="n"/>
      <c r="K83" s="1" t="n"/>
      <c r="L83" s="1" t="n"/>
      <c r="M83" s="1" t="n"/>
      <c r="N83" s="1" t="n"/>
      <c r="O83" s="1" t="n"/>
      <c r="P83" s="1" t="n"/>
      <c r="Q83" s="1" t="n"/>
      <c r="R83" s="1" t="n"/>
      <c r="S83" s="1" t="n"/>
      <c r="T83" s="1" t="n"/>
      <c r="U83" s="1" t="n"/>
      <c r="V83" s="1" t="n"/>
      <c r="W83" s="1" t="n"/>
      <c r="X83" s="1" t="n"/>
      <c r="Y83" s="1" t="n"/>
      <c r="Z83" s="1" t="n"/>
      <c r="AA83" s="1" t="n"/>
      <c r="AB83" s="1" t="n"/>
      <c r="AC83" s="1" t="n"/>
      <c r="AD83" s="1" t="n"/>
      <c r="AE83" s="1" t="n"/>
      <c r="AF83" s="1" t="n"/>
      <c r="AG83" s="1" t="n"/>
      <c r="AH83" s="1" t="n"/>
      <c r="AI83" s="1" t="n"/>
      <c r="AJ83" s="1" t="n"/>
      <c r="AK83" s="1" t="n"/>
      <c r="AL83" s="1" t="n"/>
      <c r="AM83" s="1" t="n"/>
      <c r="AN83" s="1" t="n"/>
    </row>
    <row r="84">
      <c r="A84" s="1" t="n"/>
      <c r="B84" s="1" t="n"/>
      <c r="C84" s="1" t="n"/>
      <c r="D84" s="1" t="n"/>
      <c r="E84" s="1" t="n"/>
      <c r="F84" s="1" t="n"/>
      <c r="G84" s="1" t="n"/>
      <c r="H84" s="1" t="n"/>
      <c r="I84" s="1" t="n"/>
      <c r="J84" s="1" t="n"/>
      <c r="K84" s="1" t="n"/>
      <c r="L84" s="1" t="n"/>
      <c r="M84" s="1" t="n"/>
      <c r="N84" s="1" t="n"/>
      <c r="O84" s="1" t="n"/>
      <c r="P84" s="1" t="n"/>
      <c r="Q84" s="1" t="n"/>
      <c r="R84" s="1" t="n"/>
      <c r="S84" s="1" t="n"/>
      <c r="T84" s="1" t="n"/>
      <c r="U84" s="1" t="n"/>
      <c r="V84" s="1" t="n"/>
      <c r="W84" s="1" t="n"/>
      <c r="X84" s="1" t="n"/>
      <c r="Y84" s="1" t="n"/>
      <c r="Z84" s="1" t="n"/>
      <c r="AA84" s="1" t="n"/>
      <c r="AB84" s="1" t="n"/>
      <c r="AC84" s="1" t="n"/>
      <c r="AD84" s="1" t="n"/>
      <c r="AE84" s="1" t="n"/>
      <c r="AF84" s="1" t="n"/>
      <c r="AG84" s="1" t="n"/>
      <c r="AH84" s="1" t="n"/>
      <c r="AI84" s="1" t="n"/>
      <c r="AJ84" s="1" t="n"/>
      <c r="AK84" s="1" t="n"/>
      <c r="AL84" s="1" t="n"/>
      <c r="AM84" s="1" t="n"/>
      <c r="AN84" s="1" t="n"/>
    </row>
    <row r="85">
      <c r="A85" s="1" t="n"/>
      <c r="B85" s="1" t="n"/>
      <c r="C85" s="1" t="n"/>
      <c r="D85" s="1" t="n"/>
      <c r="E85" s="1" t="n"/>
      <c r="F85" s="1" t="n"/>
      <c r="G85" s="1" t="n"/>
      <c r="H85" s="1" t="n"/>
      <c r="I85" s="1" t="n"/>
      <c r="J85" s="1" t="n"/>
      <c r="K85" s="1" t="n"/>
      <c r="L85" s="1" t="n"/>
      <c r="M85" s="1" t="n"/>
      <c r="N85" s="1" t="n"/>
      <c r="O85" s="1" t="n"/>
      <c r="P85" s="1" t="n"/>
      <c r="Q85" s="1" t="n"/>
      <c r="R85" s="1" t="n"/>
      <c r="S85" s="1" t="n"/>
      <c r="T85" s="1" t="n"/>
      <c r="U85" s="1" t="n"/>
      <c r="V85" s="1" t="n"/>
      <c r="W85" s="1" t="n"/>
      <c r="X85" s="1" t="n"/>
      <c r="Y85" s="1" t="n"/>
      <c r="Z85" s="1" t="n"/>
      <c r="AA85" s="1" t="n"/>
      <c r="AB85" s="1" t="n"/>
      <c r="AC85" s="1" t="n"/>
      <c r="AD85" s="1" t="n"/>
      <c r="AE85" s="1" t="n"/>
      <c r="AF85" s="1" t="n"/>
      <c r="AG85" s="1" t="n"/>
      <c r="AH85" s="1" t="n"/>
      <c r="AI85" s="1" t="n"/>
      <c r="AJ85" s="1" t="n"/>
      <c r="AK85" s="1" t="n"/>
      <c r="AL85" s="1" t="n"/>
      <c r="AM85" s="1" t="n"/>
      <c r="AN85" s="1" t="n"/>
    </row>
    <row r="86">
      <c r="A86" s="1" t="n"/>
      <c r="B86" s="1" t="n"/>
      <c r="C86" s="1" t="n"/>
      <c r="D86" s="1" t="n"/>
      <c r="E86" s="1" t="n"/>
      <c r="F86" s="1" t="n"/>
      <c r="G86" s="1" t="n"/>
      <c r="H86" s="1" t="n"/>
      <c r="I86" s="1" t="n"/>
      <c r="J86" s="1" t="n"/>
      <c r="K86" s="1" t="n"/>
      <c r="L86" s="1" t="n"/>
      <c r="M86" s="1" t="n"/>
      <c r="N86" s="1" t="n"/>
      <c r="O86" s="1" t="n"/>
      <c r="P86" s="1" t="n"/>
      <c r="Q86" s="1" t="n"/>
      <c r="R86" s="1" t="n"/>
      <c r="S86" s="1" t="n"/>
      <c r="T86" s="1" t="n"/>
      <c r="U86" s="1" t="n"/>
      <c r="V86" s="1" t="n"/>
      <c r="W86" s="1" t="n"/>
      <c r="X86" s="1" t="n"/>
      <c r="Y86" s="1" t="n"/>
      <c r="Z86" s="1" t="n"/>
      <c r="AA86" s="1" t="n"/>
      <c r="AB86" s="1" t="n"/>
      <c r="AC86" s="1" t="n"/>
      <c r="AD86" s="1" t="n"/>
      <c r="AE86" s="1" t="n"/>
      <c r="AF86" s="1" t="n"/>
      <c r="AG86" s="1" t="n"/>
      <c r="AH86" s="1" t="n"/>
      <c r="AI86" s="1" t="n"/>
      <c r="AJ86" s="1" t="n"/>
      <c r="AK86" s="1" t="n"/>
      <c r="AL86" s="1" t="n"/>
      <c r="AM86" s="1" t="n"/>
      <c r="AN86" s="1" t="n"/>
    </row>
    <row r="87">
      <c r="A87" s="1" t="n"/>
      <c r="B87" s="1" t="n"/>
      <c r="C87" s="1" t="n"/>
      <c r="D87" s="1" t="n"/>
      <c r="E87" s="1" t="n"/>
      <c r="F87" s="1" t="n"/>
      <c r="G87" s="1" t="n"/>
      <c r="H87" s="1" t="n"/>
      <c r="I87" s="1" t="n"/>
      <c r="J87" s="1" t="n"/>
      <c r="K87" s="1" t="n"/>
      <c r="L87" s="1" t="n"/>
      <c r="M87" s="1" t="n"/>
      <c r="N87" s="1" t="n"/>
      <c r="O87" s="1" t="n"/>
      <c r="P87" s="1" t="n"/>
      <c r="Q87" s="1" t="n"/>
      <c r="R87" s="1" t="n"/>
      <c r="S87" s="1" t="n"/>
      <c r="T87" s="1" t="n"/>
      <c r="U87" s="1" t="n"/>
      <c r="V87" s="1" t="n"/>
      <c r="W87" s="1" t="n"/>
      <c r="X87" s="1" t="n"/>
      <c r="Y87" s="1" t="n"/>
      <c r="Z87" s="1" t="n"/>
      <c r="AA87" s="1" t="n"/>
      <c r="AB87" s="1" t="n"/>
      <c r="AC87" s="1" t="n"/>
      <c r="AD87" s="1" t="n"/>
      <c r="AE87" s="1" t="n"/>
      <c r="AF87" s="1" t="n"/>
      <c r="AG87" s="1" t="n"/>
      <c r="AH87" s="1" t="n"/>
      <c r="AI87" s="1" t="n"/>
      <c r="AJ87" s="1" t="n"/>
      <c r="AK87" s="1" t="n"/>
      <c r="AL87" s="1" t="n"/>
      <c r="AM87" s="1" t="n"/>
      <c r="AN87" s="1" t="n"/>
    </row>
    <row r="88">
      <c r="A88" s="1" t="n"/>
      <c r="B88" s="1" t="n"/>
      <c r="C88" s="1" t="n"/>
      <c r="D88" s="1" t="n"/>
      <c r="E88" s="1" t="n"/>
      <c r="F88" s="1" t="n"/>
      <c r="G88" s="1" t="n"/>
      <c r="H88" s="1" t="n"/>
      <c r="I88" s="1" t="n"/>
      <c r="J88" s="1" t="n"/>
      <c r="K88" s="1" t="n"/>
      <c r="L88" s="1" t="n"/>
      <c r="M88" s="1" t="n"/>
      <c r="N88" s="1" t="n"/>
      <c r="O88" s="1" t="n"/>
      <c r="P88" s="1" t="n"/>
      <c r="Q88" s="1" t="n"/>
      <c r="R88" s="1" t="n"/>
      <c r="S88" s="1" t="n"/>
      <c r="T88" s="1" t="n"/>
      <c r="U88" s="1" t="n"/>
      <c r="V88" s="1" t="n"/>
      <c r="W88" s="1" t="n"/>
      <c r="X88" s="1" t="n"/>
      <c r="Y88" s="1" t="n"/>
      <c r="Z88" s="1" t="n"/>
      <c r="AA88" s="1" t="n"/>
      <c r="AB88" s="1" t="n"/>
      <c r="AC88" s="1" t="n"/>
      <c r="AD88" s="1" t="n"/>
      <c r="AE88" s="1" t="n"/>
      <c r="AF88" s="1" t="n"/>
      <c r="AG88" s="1" t="n"/>
      <c r="AH88" s="1" t="n"/>
      <c r="AI88" s="1" t="n"/>
      <c r="AJ88" s="1" t="n"/>
      <c r="AK88" s="1" t="n"/>
      <c r="AL88" s="1" t="n"/>
      <c r="AM88" s="1" t="n"/>
      <c r="AN88" s="1" t="n"/>
    </row>
    <row r="89">
      <c r="A89" s="1" t="n"/>
      <c r="B89" s="1" t="n"/>
      <c r="C89" s="1" t="n"/>
      <c r="D89" s="1" t="n"/>
      <c r="E89" s="1" t="n"/>
      <c r="F89" s="1" t="n"/>
      <c r="G89" s="1" t="n"/>
      <c r="H89" s="1" t="n"/>
      <c r="I89" s="1" t="n"/>
      <c r="J89" s="1" t="n"/>
      <c r="K89" s="1" t="n"/>
      <c r="L89" s="1" t="n"/>
      <c r="M89" s="1" t="n"/>
      <c r="N89" s="1" t="n"/>
      <c r="O89" s="1" t="n"/>
      <c r="P89" s="1" t="n"/>
      <c r="Q89" s="1" t="n"/>
      <c r="R89" s="1" t="n"/>
      <c r="S89" s="1" t="n"/>
      <c r="T89" s="1" t="n"/>
      <c r="U89" s="1" t="n"/>
      <c r="V89" s="1" t="n"/>
      <c r="W89" s="1" t="n"/>
      <c r="X89" s="1" t="n"/>
      <c r="Y89" s="1" t="n"/>
      <c r="Z89" s="1" t="n"/>
      <c r="AA89" s="1" t="n"/>
      <c r="AB89" s="1" t="n"/>
      <c r="AC89" s="1" t="n"/>
      <c r="AD89" s="1" t="n"/>
      <c r="AE89" s="1" t="n"/>
      <c r="AF89" s="1" t="n"/>
      <c r="AG89" s="1" t="n"/>
      <c r="AH89" s="1" t="n"/>
      <c r="AI89" s="1" t="n"/>
      <c r="AJ89" s="1" t="n"/>
      <c r="AK89" s="1" t="n"/>
      <c r="AL89" s="1" t="n"/>
      <c r="AM89" s="1" t="n"/>
      <c r="AN89" s="1" t="n"/>
    </row>
    <row r="90">
      <c r="A90" s="1" t="n"/>
      <c r="B90" s="1" t="n"/>
      <c r="C90" s="1" t="n"/>
      <c r="D90" s="1" t="n"/>
      <c r="E90" s="1" t="n"/>
      <c r="F90" s="1" t="n"/>
      <c r="G90" s="1" t="n"/>
      <c r="H90" s="1" t="n"/>
      <c r="I90" s="1" t="n"/>
      <c r="J90" s="1" t="n"/>
      <c r="K90" s="1" t="n"/>
      <c r="L90" s="1" t="n"/>
      <c r="M90" s="1" t="n"/>
      <c r="N90" s="1" t="n"/>
      <c r="O90" s="1" t="n"/>
      <c r="P90" s="1" t="n"/>
      <c r="Q90" s="1" t="n"/>
      <c r="R90" s="1" t="n"/>
      <c r="S90" s="1" t="n"/>
      <c r="T90" s="1" t="n"/>
      <c r="U90" s="1" t="n"/>
      <c r="V90" s="1" t="n"/>
      <c r="W90" s="1" t="n"/>
      <c r="X90" s="1" t="n"/>
      <c r="Y90" s="1" t="n"/>
      <c r="Z90" s="1" t="n"/>
      <c r="AA90" s="1" t="n"/>
      <c r="AB90" s="1" t="n"/>
      <c r="AC90" s="1" t="n"/>
      <c r="AD90" s="1" t="n"/>
      <c r="AE90" s="1" t="n"/>
      <c r="AF90" s="1" t="n"/>
      <c r="AG90" s="1" t="n"/>
      <c r="AH90" s="1" t="n"/>
      <c r="AI90" s="1" t="n"/>
      <c r="AJ90" s="1" t="n"/>
      <c r="AK90" s="1" t="n"/>
      <c r="AL90" s="1" t="n"/>
      <c r="AM90" s="1" t="n"/>
      <c r="AN90" s="1" t="n"/>
    </row>
    <row r="91">
      <c r="A91" s="1" t="n"/>
      <c r="B91" s="1" t="n"/>
      <c r="C91" s="1" t="n"/>
      <c r="D91" s="1" t="n"/>
      <c r="E91" s="1" t="n"/>
      <c r="F91" s="1" t="n"/>
      <c r="G91" s="1" t="n"/>
      <c r="H91" s="1" t="n"/>
      <c r="I91" s="1" t="n"/>
      <c r="J91" s="1" t="n"/>
      <c r="K91" s="1" t="n"/>
      <c r="L91" s="1" t="n"/>
      <c r="M91" s="1" t="n"/>
      <c r="N91" s="1" t="n"/>
      <c r="O91" s="1" t="n"/>
      <c r="P91" s="1" t="n"/>
      <c r="Q91" s="1" t="n"/>
      <c r="R91" s="1" t="n"/>
      <c r="S91" s="1" t="n"/>
      <c r="T91" s="1" t="n"/>
      <c r="U91" s="1" t="n"/>
      <c r="V91" s="1" t="n"/>
      <c r="W91" s="1" t="n"/>
      <c r="X91" s="1" t="n"/>
      <c r="Y91" s="1" t="n"/>
      <c r="Z91" s="1" t="n"/>
      <c r="AA91" s="1" t="n"/>
      <c r="AB91" s="1" t="n"/>
      <c r="AC91" s="1" t="n"/>
      <c r="AD91" s="1" t="n"/>
      <c r="AE91" s="1" t="n"/>
      <c r="AF91" s="1" t="n"/>
      <c r="AG91" s="1" t="n"/>
      <c r="AH91" s="1" t="n"/>
      <c r="AI91" s="1" t="n"/>
      <c r="AJ91" s="1" t="n"/>
      <c r="AK91" s="1" t="n"/>
      <c r="AL91" s="1" t="n"/>
      <c r="AM91" s="1" t="n"/>
      <c r="AN91" s="1" t="n"/>
    </row>
    <row r="92">
      <c r="A92" s="1" t="n"/>
      <c r="B92" s="1" t="n"/>
      <c r="C92" s="1" t="n"/>
      <c r="D92" s="1" t="n"/>
      <c r="E92" s="1" t="n"/>
      <c r="F92" s="1" t="n"/>
      <c r="G92" s="1" t="n"/>
      <c r="H92" s="1" t="n"/>
      <c r="I92" s="1" t="n"/>
      <c r="J92" s="1" t="n"/>
      <c r="K92" s="1" t="n"/>
      <c r="L92" s="1" t="n"/>
      <c r="M92" s="1" t="n"/>
      <c r="N92" s="1" t="n"/>
      <c r="O92" s="1" t="n"/>
      <c r="P92" s="1" t="n"/>
      <c r="Q92" s="1" t="n"/>
      <c r="R92" s="1" t="n"/>
      <c r="S92" s="1" t="n"/>
      <c r="T92" s="1" t="n"/>
      <c r="U92" s="1" t="n"/>
      <c r="V92" s="1" t="n"/>
      <c r="W92" s="1" t="n"/>
      <c r="X92" s="1" t="n"/>
      <c r="Y92" s="1" t="n"/>
      <c r="Z92" s="1" t="n"/>
      <c r="AA92" s="1" t="n"/>
      <c r="AB92" s="1" t="n"/>
      <c r="AC92" s="1" t="n"/>
      <c r="AD92" s="1" t="n"/>
      <c r="AE92" s="1" t="n"/>
      <c r="AF92" s="1" t="n"/>
      <c r="AG92" s="1" t="n"/>
      <c r="AH92" s="1" t="n"/>
      <c r="AI92" s="1" t="n"/>
      <c r="AJ92" s="1" t="n"/>
      <c r="AK92" s="1" t="n"/>
      <c r="AL92" s="1" t="n"/>
      <c r="AM92" s="1" t="n"/>
      <c r="AN92" s="1" t="n"/>
    </row>
    <row r="93">
      <c r="A93" s="1" t="n"/>
      <c r="B93" s="1" t="n"/>
      <c r="C93" s="1" t="n"/>
      <c r="D93" s="1" t="n"/>
      <c r="E93" s="1" t="n"/>
      <c r="F93" s="1" t="n"/>
      <c r="G93" s="1" t="n"/>
      <c r="H93" s="1" t="n"/>
      <c r="I93" s="1" t="n"/>
      <c r="J93" s="1" t="n"/>
      <c r="K93" s="1" t="n"/>
      <c r="L93" s="1" t="n"/>
      <c r="M93" s="1" t="n"/>
      <c r="N93" s="1" t="n"/>
      <c r="O93" s="1" t="n"/>
      <c r="P93" s="1" t="n"/>
      <c r="Q93" s="1" t="n"/>
      <c r="R93" s="1" t="n"/>
      <c r="S93" s="1" t="n"/>
      <c r="T93" s="1" t="n"/>
      <c r="U93" s="1" t="n"/>
      <c r="V93" s="1" t="n"/>
      <c r="W93" s="1" t="n"/>
      <c r="X93" s="1" t="n"/>
      <c r="Y93" s="1" t="n"/>
      <c r="Z93" s="1" t="n"/>
      <c r="AA93" s="1" t="n"/>
      <c r="AB93" s="1" t="n"/>
      <c r="AC93" s="1" t="n"/>
      <c r="AD93" s="1" t="n"/>
      <c r="AE93" s="1" t="n"/>
      <c r="AF93" s="1" t="n"/>
      <c r="AG93" s="1" t="n"/>
      <c r="AH93" s="1" t="n"/>
      <c r="AI93" s="1" t="n"/>
      <c r="AJ93" s="1" t="n"/>
      <c r="AK93" s="1" t="n"/>
      <c r="AL93" s="1" t="n"/>
      <c r="AM93" s="1" t="n"/>
      <c r="AN93" s="1" t="n"/>
    </row>
    <row r="94">
      <c r="A94" s="1" t="n"/>
      <c r="B94" s="1" t="n"/>
      <c r="C94" s="1" t="n"/>
      <c r="D94" s="1" t="n"/>
      <c r="E94" s="1" t="n"/>
      <c r="F94" s="1" t="n"/>
      <c r="G94" s="1" t="n"/>
      <c r="H94" s="1" t="n"/>
      <c r="I94" s="1" t="n"/>
      <c r="J94" s="1" t="n"/>
      <c r="K94" s="1" t="n"/>
      <c r="L94" s="1" t="n"/>
      <c r="M94" s="1" t="n"/>
      <c r="N94" s="1" t="n"/>
      <c r="O94" s="1" t="n"/>
      <c r="P94" s="1" t="n"/>
      <c r="Q94" s="1" t="n"/>
      <c r="R94" s="1" t="n"/>
      <c r="S94" s="1" t="n"/>
      <c r="T94" s="1" t="n"/>
      <c r="U94" s="1" t="n"/>
      <c r="V94" s="1" t="n"/>
      <c r="W94" s="1" t="n"/>
      <c r="X94" s="1" t="n"/>
      <c r="Y94" s="1" t="n"/>
      <c r="Z94" s="1" t="n"/>
      <c r="AA94" s="1" t="n"/>
      <c r="AB94" s="1" t="n"/>
      <c r="AC94" s="1" t="n"/>
      <c r="AD94" s="1" t="n"/>
      <c r="AE94" s="1" t="n"/>
      <c r="AF94" s="1" t="n"/>
      <c r="AG94" s="1" t="n"/>
      <c r="AH94" s="1" t="n"/>
      <c r="AI94" s="1" t="n"/>
      <c r="AJ94" s="1" t="n"/>
      <c r="AK94" s="1" t="n"/>
      <c r="AL94" s="1" t="n"/>
      <c r="AM94" s="1" t="n"/>
      <c r="AN94" s="1" t="n"/>
    </row>
    <row r="95">
      <c r="A95" s="1" t="n"/>
      <c r="B95" s="1" t="n"/>
      <c r="C95" s="1" t="n"/>
      <c r="D95" s="1" t="n"/>
      <c r="E95" s="1" t="n"/>
      <c r="F95" s="1" t="n"/>
      <c r="G95" s="1" t="n"/>
      <c r="H95" s="1" t="n"/>
      <c r="I95" s="1" t="n"/>
      <c r="J95" s="1" t="n"/>
      <c r="K95" s="1" t="n"/>
      <c r="L95" s="1" t="n"/>
      <c r="M95" s="1" t="n"/>
      <c r="N95" s="1" t="n"/>
      <c r="O95" s="1" t="n"/>
      <c r="P95" s="1" t="n"/>
      <c r="Q95" s="1" t="n"/>
      <c r="R95" s="1" t="n"/>
      <c r="S95" s="1" t="n"/>
      <c r="T95" s="1" t="n"/>
      <c r="U95" s="1" t="n"/>
      <c r="V95" s="1" t="n"/>
      <c r="W95" s="1" t="n"/>
      <c r="X95" s="1" t="n"/>
      <c r="Y95" s="1" t="n"/>
      <c r="Z95" s="1" t="n"/>
      <c r="AA95" s="1" t="n"/>
      <c r="AB95" s="1" t="n"/>
      <c r="AC95" s="1" t="n"/>
      <c r="AD95" s="1" t="n"/>
      <c r="AE95" s="1" t="n"/>
      <c r="AF95" s="1" t="n"/>
      <c r="AG95" s="1" t="n"/>
      <c r="AH95" s="1" t="n"/>
      <c r="AI95" s="1" t="n"/>
      <c r="AJ95" s="1" t="n"/>
      <c r="AK95" s="1" t="n"/>
      <c r="AL95" s="1" t="n"/>
      <c r="AM95" s="1" t="n"/>
      <c r="AN95" s="1" t="n"/>
    </row>
    <row r="96">
      <c r="A96" s="1" t="n"/>
      <c r="B96" s="1" t="n"/>
      <c r="C96" s="1" t="n"/>
      <c r="D96" s="1" t="n"/>
      <c r="E96" s="1" t="n"/>
      <c r="F96" s="1" t="n"/>
      <c r="G96" s="1" t="n"/>
      <c r="H96" s="1" t="n"/>
      <c r="I96" s="1" t="n"/>
      <c r="J96" s="1" t="n"/>
      <c r="K96" s="1" t="n"/>
      <c r="L96" s="1" t="n"/>
      <c r="M96" s="1" t="n"/>
      <c r="N96" s="1" t="n"/>
      <c r="O96" s="1" t="n"/>
      <c r="P96" s="1" t="n"/>
      <c r="Q96" s="1" t="n"/>
      <c r="R96" s="1" t="n"/>
      <c r="S96" s="1" t="n"/>
      <c r="T96" s="1" t="n"/>
      <c r="U96" s="1" t="n"/>
      <c r="V96" s="1" t="n"/>
      <c r="W96" s="1" t="n"/>
      <c r="X96" s="1" t="n"/>
      <c r="Y96" s="1" t="n"/>
      <c r="Z96" s="1" t="n"/>
      <c r="AA96" s="1" t="n"/>
      <c r="AB96" s="1" t="n"/>
      <c r="AC96" s="1" t="n"/>
      <c r="AD96" s="1" t="n"/>
      <c r="AE96" s="1" t="n"/>
      <c r="AF96" s="1" t="n"/>
      <c r="AG96" s="1" t="n"/>
      <c r="AH96" s="1" t="n"/>
      <c r="AI96" s="1" t="n"/>
      <c r="AJ96" s="1" t="n"/>
      <c r="AK96" s="1" t="n"/>
      <c r="AL96" s="1" t="n"/>
      <c r="AM96" s="1" t="n"/>
      <c r="AN96" s="1" t="n"/>
    </row>
    <row r="97">
      <c r="A97" s="1" t="n"/>
      <c r="B97" s="1" t="n"/>
      <c r="C97" s="1" t="n"/>
      <c r="D97" s="1" t="n"/>
      <c r="E97" s="1" t="n"/>
      <c r="F97" s="1" t="n"/>
      <c r="G97" s="1" t="n"/>
      <c r="H97" s="1" t="n"/>
      <c r="I97" s="1" t="n"/>
      <c r="J97" s="1" t="n"/>
      <c r="K97" s="1" t="n"/>
      <c r="L97" s="1" t="n"/>
      <c r="M97" s="1" t="n"/>
      <c r="N97" s="1" t="n"/>
      <c r="O97" s="1" t="n"/>
      <c r="P97" s="1" t="n"/>
      <c r="Q97" s="1" t="n"/>
      <c r="R97" s="1" t="n"/>
      <c r="S97" s="1" t="n"/>
      <c r="T97" s="1" t="n"/>
      <c r="U97" s="1" t="n"/>
      <c r="V97" s="1" t="n"/>
      <c r="W97" s="1" t="n"/>
      <c r="X97" s="1" t="n"/>
      <c r="Y97" s="1" t="n"/>
      <c r="Z97" s="1" t="n"/>
      <c r="AA97" s="1" t="n"/>
      <c r="AB97" s="1" t="n"/>
      <c r="AC97" s="1" t="n"/>
      <c r="AD97" s="1" t="n"/>
      <c r="AE97" s="1" t="n"/>
      <c r="AF97" s="1" t="n"/>
      <c r="AG97" s="1" t="n"/>
      <c r="AH97" s="1" t="n"/>
      <c r="AI97" s="1" t="n"/>
      <c r="AJ97" s="1" t="n"/>
      <c r="AK97" s="1" t="n"/>
      <c r="AL97" s="1" t="n"/>
      <c r="AM97" s="1" t="n"/>
      <c r="AN97" s="1" t="n"/>
    </row>
    <row r="98">
      <c r="A98" s="1" t="n"/>
      <c r="B98" s="1" t="n"/>
      <c r="C98" s="1" t="n"/>
      <c r="D98" s="1" t="n"/>
      <c r="E98" s="1" t="n"/>
      <c r="F98" s="1" t="n"/>
      <c r="G98" s="1" t="n"/>
      <c r="H98" s="1" t="n"/>
      <c r="I98" s="1" t="n"/>
      <c r="J98" s="1" t="n"/>
      <c r="K98" s="1" t="n"/>
      <c r="L98" s="1" t="n"/>
      <c r="M98" s="1" t="n"/>
      <c r="N98" s="1" t="n"/>
      <c r="O98" s="1" t="n"/>
      <c r="P98" s="1" t="n"/>
      <c r="Q98" s="1" t="n"/>
      <c r="R98" s="1" t="n"/>
      <c r="S98" s="1" t="n"/>
      <c r="T98" s="1" t="n"/>
      <c r="U98" s="1" t="n"/>
      <c r="V98" s="1" t="n"/>
      <c r="W98" s="1" t="n"/>
      <c r="X98" s="1" t="n"/>
      <c r="Y98" s="1" t="n"/>
      <c r="Z98" s="1" t="n"/>
      <c r="AA98" s="1" t="n"/>
      <c r="AB98" s="1" t="n"/>
      <c r="AC98" s="1" t="n"/>
      <c r="AD98" s="1" t="n"/>
      <c r="AE98" s="1" t="n"/>
      <c r="AF98" s="1" t="n"/>
      <c r="AG98" s="1" t="n"/>
      <c r="AH98" s="1" t="n"/>
      <c r="AI98" s="1" t="n"/>
      <c r="AJ98" s="1" t="n"/>
      <c r="AK98" s="1" t="n"/>
      <c r="AL98" s="1" t="n"/>
      <c r="AM98" s="1" t="n"/>
      <c r="AN98" s="1" t="n"/>
    </row>
    <row r="99">
      <c r="A99" s="1" t="n"/>
      <c r="B99" s="1" t="n"/>
      <c r="C99" s="1" t="n"/>
      <c r="D99" s="1" t="n"/>
      <c r="E99" s="1" t="n"/>
      <c r="F99" s="1" t="n"/>
      <c r="G99" s="1" t="n"/>
      <c r="H99" s="1" t="n"/>
      <c r="I99" s="1" t="n"/>
      <c r="J99" s="1" t="n"/>
      <c r="K99" s="1" t="n"/>
      <c r="L99" s="1" t="n"/>
      <c r="M99" s="1" t="n"/>
      <c r="N99" s="1" t="n"/>
      <c r="O99" s="1" t="n"/>
      <c r="P99" s="1" t="n"/>
      <c r="Q99" s="1" t="n"/>
      <c r="R99" s="1" t="n"/>
      <c r="S99" s="1" t="n"/>
      <c r="T99" s="1" t="n"/>
      <c r="U99" s="1" t="n"/>
      <c r="V99" s="1" t="n"/>
      <c r="W99" s="1" t="n"/>
      <c r="X99" s="1" t="n"/>
      <c r="Y99" s="1" t="n"/>
      <c r="Z99" s="1" t="n"/>
      <c r="AA99" s="1" t="n"/>
      <c r="AB99" s="1" t="n"/>
      <c r="AC99" s="1" t="n"/>
      <c r="AD99" s="1" t="n"/>
      <c r="AE99" s="1" t="n"/>
      <c r="AF99" s="1" t="n"/>
      <c r="AG99" s="1" t="n"/>
      <c r="AH99" s="1" t="n"/>
      <c r="AI99" s="1" t="n"/>
      <c r="AJ99" s="1" t="n"/>
      <c r="AK99" s="1" t="n"/>
      <c r="AL99" s="1" t="n"/>
      <c r="AM99" s="1" t="n"/>
      <c r="AN99" s="1" t="n"/>
    </row>
    <row r="100">
      <c r="A100" s="1" t="n"/>
      <c r="B100" s="1" t="n"/>
      <c r="C100" s="1" t="n"/>
      <c r="D100" s="1" t="n"/>
      <c r="E100" s="1" t="n"/>
      <c r="F100" s="1" t="n"/>
      <c r="G100" s="1" t="n"/>
      <c r="H100" s="1" t="n"/>
      <c r="I100" s="1" t="n"/>
      <c r="J100" s="1" t="n"/>
      <c r="K100" s="1" t="n"/>
      <c r="L100" s="1" t="n"/>
      <c r="M100" s="1" t="n"/>
      <c r="N100" s="1" t="n"/>
      <c r="O100" s="1" t="n"/>
      <c r="P100" s="1" t="n"/>
      <c r="Q100" s="1" t="n"/>
      <c r="R100" s="1" t="n"/>
      <c r="S100" s="1" t="n"/>
      <c r="T100" s="1" t="n"/>
      <c r="U100" s="1" t="n"/>
      <c r="V100" s="1" t="n"/>
      <c r="W100" s="1" t="n"/>
      <c r="X100" s="1" t="n"/>
      <c r="Y100" s="1" t="n"/>
      <c r="Z100" s="1" t="n"/>
      <c r="AA100" s="1" t="n"/>
      <c r="AB100" s="1" t="n"/>
      <c r="AC100" s="1" t="n"/>
      <c r="AD100" s="1" t="n"/>
      <c r="AE100" s="1" t="n"/>
      <c r="AF100" s="1" t="n"/>
      <c r="AG100" s="1" t="n"/>
      <c r="AH100" s="1" t="n"/>
      <c r="AI100" s="1" t="n"/>
      <c r="AJ100" s="1" t="n"/>
      <c r="AK100" s="1" t="n"/>
      <c r="AL100" s="1" t="n"/>
      <c r="AM100" s="1" t="n"/>
      <c r="AN100" s="1" t="n"/>
    </row>
    <row r="101">
      <c r="A101" s="1" t="n"/>
      <c r="B101" s="1" t="n"/>
      <c r="C101" s="1" t="n"/>
      <c r="D101" s="1" t="n"/>
      <c r="E101" s="1" t="n"/>
      <c r="F101" s="1" t="n"/>
      <c r="G101" s="1" t="n"/>
      <c r="H101" s="1" t="n"/>
      <c r="I101" s="1" t="n"/>
      <c r="J101" s="1" t="n"/>
      <c r="K101" s="1" t="n"/>
      <c r="L101" s="1" t="n"/>
      <c r="M101" s="1" t="n"/>
      <c r="N101" s="1" t="n"/>
      <c r="O101" s="1" t="n"/>
      <c r="P101" s="1" t="n"/>
      <c r="Q101" s="1" t="n"/>
      <c r="R101" s="1" t="n"/>
      <c r="S101" s="1" t="n"/>
      <c r="T101" s="1" t="n"/>
      <c r="U101" s="1" t="n"/>
      <c r="V101" s="1" t="n"/>
      <c r="W101" s="1" t="n"/>
      <c r="X101" s="1" t="n"/>
      <c r="Y101" s="1" t="n"/>
      <c r="Z101" s="1" t="n"/>
      <c r="AA101" s="1" t="n"/>
      <c r="AB101" s="1" t="n"/>
      <c r="AC101" s="1" t="n"/>
      <c r="AD101" s="1" t="n"/>
      <c r="AE101" s="1" t="n"/>
      <c r="AF101" s="1" t="n"/>
      <c r="AG101" s="1" t="n"/>
      <c r="AH101" s="1" t="n"/>
      <c r="AI101" s="1" t="n"/>
      <c r="AJ101" s="1" t="n"/>
      <c r="AK101" s="1" t="n"/>
      <c r="AL101" s="1" t="n"/>
      <c r="AM101" s="1" t="n"/>
      <c r="AN101" s="1" t="n"/>
    </row>
    <row r="102">
      <c r="A102" s="1" t="n"/>
      <c r="B102" s="1" t="n"/>
      <c r="C102" s="1" t="n"/>
      <c r="D102" s="1" t="n"/>
      <c r="E102" s="1" t="n"/>
      <c r="F102" s="1" t="n"/>
      <c r="G102" s="1" t="n"/>
      <c r="H102" s="1" t="n"/>
      <c r="I102" s="1" t="n"/>
      <c r="J102" s="1" t="n"/>
      <c r="K102" s="1" t="n"/>
      <c r="L102" s="1" t="n"/>
      <c r="M102" s="1" t="n"/>
      <c r="N102" s="1" t="n"/>
      <c r="O102" s="1" t="n"/>
      <c r="P102" s="1" t="n"/>
      <c r="Q102" s="1" t="n"/>
      <c r="R102" s="1" t="n"/>
      <c r="S102" s="1" t="n"/>
      <c r="T102" s="1" t="n"/>
      <c r="U102" s="1" t="n"/>
      <c r="V102" s="1" t="n"/>
      <c r="W102" s="1" t="n"/>
      <c r="X102" s="1" t="n"/>
      <c r="Y102" s="1" t="n"/>
      <c r="Z102" s="1" t="n"/>
      <c r="AA102" s="1" t="n"/>
      <c r="AB102" s="1" t="n"/>
      <c r="AC102" s="1" t="n"/>
      <c r="AD102" s="1" t="n"/>
      <c r="AE102" s="1" t="n"/>
      <c r="AF102" s="1" t="n"/>
      <c r="AG102" s="1" t="n"/>
      <c r="AH102" s="1" t="n"/>
      <c r="AI102" s="1" t="n"/>
      <c r="AJ102" s="1" t="n"/>
      <c r="AK102" s="1" t="n"/>
      <c r="AL102" s="1" t="n"/>
      <c r="AM102" s="1" t="n"/>
      <c r="AN102" s="1" t="n"/>
    </row>
    <row r="103">
      <c r="A103" s="1" t="n"/>
      <c r="B103" s="1" t="n"/>
      <c r="C103" s="1" t="n"/>
      <c r="D103" s="1" t="n"/>
      <c r="E103" s="1" t="n"/>
      <c r="F103" s="1" t="n"/>
      <c r="G103" s="1" t="n"/>
      <c r="H103" s="1" t="n"/>
      <c r="I103" s="1" t="n"/>
      <c r="J103" s="1" t="n"/>
      <c r="K103" s="1" t="n"/>
      <c r="L103" s="1" t="n"/>
      <c r="M103" s="1" t="n"/>
      <c r="N103" s="1" t="n"/>
      <c r="O103" s="1" t="n"/>
      <c r="P103" s="1" t="n"/>
      <c r="Q103" s="1" t="n"/>
      <c r="R103" s="1" t="n"/>
      <c r="S103" s="1" t="n"/>
      <c r="T103" s="1" t="n"/>
      <c r="U103" s="1" t="n"/>
      <c r="V103" s="1" t="n"/>
      <c r="W103" s="1" t="n"/>
      <c r="X103" s="1" t="n"/>
      <c r="Y103" s="1" t="n"/>
      <c r="Z103" s="1" t="n"/>
      <c r="AA103" s="1" t="n"/>
      <c r="AB103" s="1" t="n"/>
      <c r="AC103" s="1" t="n"/>
      <c r="AD103" s="1" t="n"/>
      <c r="AE103" s="1" t="n"/>
      <c r="AF103" s="1" t="n"/>
      <c r="AG103" s="1" t="n"/>
      <c r="AH103" s="1" t="n"/>
      <c r="AI103" s="1" t="n"/>
      <c r="AJ103" s="1" t="n"/>
      <c r="AK103" s="1" t="n"/>
      <c r="AL103" s="1" t="n"/>
      <c r="AM103" s="1" t="n"/>
      <c r="AN103" s="1" t="n"/>
    </row>
    <row r="104">
      <c r="A104" s="1" t="n"/>
      <c r="B104" s="1" t="n"/>
      <c r="C104" s="1" t="n"/>
      <c r="D104" s="1" t="n"/>
      <c r="E104" s="1" t="n"/>
      <c r="F104" s="1" t="n"/>
      <c r="G104" s="1" t="n"/>
      <c r="H104" s="1" t="n"/>
      <c r="I104" s="1" t="n"/>
      <c r="J104" s="1" t="n"/>
      <c r="K104" s="1" t="n"/>
      <c r="L104" s="1" t="n"/>
      <c r="M104" s="1" t="n"/>
      <c r="N104" s="1" t="n"/>
      <c r="O104" s="1" t="n"/>
      <c r="P104" s="1" t="n"/>
      <c r="Q104" s="1" t="n"/>
      <c r="R104" s="1" t="n"/>
      <c r="S104" s="1" t="n"/>
      <c r="T104" s="1" t="n"/>
      <c r="U104" s="1" t="n"/>
      <c r="V104" s="1" t="n"/>
      <c r="W104" s="1" t="n"/>
      <c r="X104" s="1" t="n"/>
      <c r="Y104" s="1" t="n"/>
      <c r="Z104" s="1" t="n"/>
      <c r="AA104" s="1" t="n"/>
      <c r="AB104" s="1" t="n"/>
      <c r="AC104" s="1" t="n"/>
      <c r="AD104" s="1" t="n"/>
      <c r="AE104" s="1" t="n"/>
      <c r="AF104" s="1" t="n"/>
      <c r="AG104" s="1" t="n"/>
      <c r="AH104" s="1" t="n"/>
      <c r="AI104" s="1" t="n"/>
      <c r="AJ104" s="1" t="n"/>
      <c r="AK104" s="1" t="n"/>
      <c r="AL104" s="1" t="n"/>
      <c r="AM104" s="1" t="n"/>
      <c r="AN104" s="1" t="n"/>
    </row>
    <row r="105">
      <c r="A105" s="1" t="n"/>
      <c r="B105" s="1" t="n"/>
      <c r="C105" s="1" t="n"/>
      <c r="D105" s="1" t="n"/>
      <c r="E105" s="1" t="n"/>
      <c r="F105" s="1" t="n"/>
      <c r="G105" s="1" t="n"/>
      <c r="H105" s="1" t="n"/>
      <c r="I105" s="1" t="n"/>
      <c r="J105" s="1" t="n"/>
      <c r="K105" s="1" t="n"/>
      <c r="L105" s="1" t="n"/>
      <c r="M105" s="1" t="n"/>
      <c r="N105" s="1" t="n"/>
      <c r="O105" s="1" t="n"/>
      <c r="P105" s="1" t="n"/>
      <c r="Q105" s="1" t="n"/>
      <c r="R105" s="1" t="n"/>
      <c r="S105" s="1" t="n"/>
      <c r="T105" s="1" t="n"/>
      <c r="U105" s="1" t="n"/>
      <c r="V105" s="1" t="n"/>
      <c r="W105" s="1" t="n"/>
      <c r="X105" s="1" t="n"/>
      <c r="Y105" s="1" t="n"/>
      <c r="Z105" s="1" t="n"/>
      <c r="AA105" s="1" t="n"/>
      <c r="AB105" s="1" t="n"/>
      <c r="AC105" s="1" t="n"/>
      <c r="AD105" s="1" t="n"/>
      <c r="AE105" s="1" t="n"/>
      <c r="AF105" s="1" t="n"/>
      <c r="AG105" s="1" t="n"/>
      <c r="AH105" s="1" t="n"/>
      <c r="AI105" s="1" t="n"/>
      <c r="AJ105" s="1" t="n"/>
      <c r="AK105" s="1" t="n"/>
      <c r="AL105" s="1" t="n"/>
      <c r="AM105" s="1" t="n"/>
      <c r="AN105" s="1" t="n"/>
    </row>
    <row r="106">
      <c r="A106" s="1" t="n"/>
      <c r="B106" s="1" t="n"/>
      <c r="C106" s="1" t="n"/>
      <c r="D106" s="1" t="n"/>
      <c r="E106" s="1" t="n"/>
      <c r="F106" s="1" t="n"/>
      <c r="G106" s="1" t="n"/>
      <c r="H106" s="1" t="n"/>
      <c r="I106" s="1" t="n"/>
      <c r="J106" s="1" t="n"/>
      <c r="K106" s="1" t="n"/>
      <c r="L106" s="1" t="n"/>
      <c r="M106" s="1" t="n"/>
      <c r="N106" s="1" t="n"/>
      <c r="O106" s="1" t="n"/>
      <c r="P106" s="1" t="n"/>
      <c r="Q106" s="1" t="n"/>
      <c r="R106" s="1" t="n"/>
      <c r="S106" s="1" t="n"/>
      <c r="T106" s="1" t="n"/>
      <c r="U106" s="1" t="n"/>
      <c r="V106" s="1" t="n"/>
      <c r="W106" s="1" t="n"/>
      <c r="X106" s="1" t="n"/>
      <c r="Y106" s="1" t="n"/>
      <c r="Z106" s="1" t="n"/>
      <c r="AA106" s="1" t="n"/>
      <c r="AB106" s="1" t="n"/>
      <c r="AC106" s="1" t="n"/>
      <c r="AD106" s="1" t="n"/>
      <c r="AE106" s="1" t="n"/>
      <c r="AF106" s="1" t="n"/>
      <c r="AG106" s="1" t="n"/>
      <c r="AH106" s="1" t="n"/>
      <c r="AI106" s="1" t="n"/>
      <c r="AJ106" s="1" t="n"/>
      <c r="AK106" s="1" t="n"/>
      <c r="AL106" s="1" t="n"/>
      <c r="AM106" s="1" t="n"/>
      <c r="AN106" s="1" t="n"/>
    </row>
    <row r="107">
      <c r="A107" s="1" t="n"/>
      <c r="B107" s="1" t="n"/>
      <c r="C107" s="1" t="n"/>
      <c r="D107" s="1" t="n"/>
      <c r="E107" s="1" t="n"/>
      <c r="F107" s="1" t="n"/>
      <c r="G107" s="1" t="n"/>
      <c r="H107" s="1" t="n"/>
      <c r="I107" s="1" t="n"/>
      <c r="J107" s="1" t="n"/>
      <c r="K107" s="1" t="n"/>
      <c r="L107" s="1" t="n"/>
      <c r="M107" s="1" t="n"/>
      <c r="N107" s="1" t="n"/>
      <c r="O107" s="1" t="n"/>
      <c r="P107" s="1" t="n"/>
      <c r="Q107" s="1" t="n"/>
      <c r="R107" s="1" t="n"/>
      <c r="S107" s="1" t="n"/>
      <c r="T107" s="1" t="n"/>
      <c r="U107" s="1" t="n"/>
      <c r="V107" s="1" t="n"/>
      <c r="W107" s="1" t="n"/>
      <c r="X107" s="1" t="n"/>
      <c r="Y107" s="1" t="n"/>
      <c r="Z107" s="1" t="n"/>
      <c r="AA107" s="1" t="n"/>
      <c r="AB107" s="1" t="n"/>
      <c r="AC107" s="1" t="n"/>
      <c r="AD107" s="1" t="n"/>
      <c r="AE107" s="1" t="n"/>
      <c r="AF107" s="1" t="n"/>
      <c r="AG107" s="1" t="n"/>
      <c r="AH107" s="1" t="n"/>
      <c r="AI107" s="1" t="n"/>
      <c r="AJ107" s="1" t="n"/>
      <c r="AK107" s="1" t="n"/>
      <c r="AL107" s="1" t="n"/>
      <c r="AM107" s="1" t="n"/>
      <c r="AN107" s="1" t="n"/>
    </row>
    <row r="108">
      <c r="A108" s="1" t="n"/>
      <c r="B108" s="1" t="n"/>
      <c r="C108" s="1" t="n"/>
      <c r="D108" s="1" t="n"/>
      <c r="E108" s="1" t="n"/>
      <c r="F108" s="1" t="n"/>
      <c r="G108" s="1" t="n"/>
      <c r="H108" s="1" t="n"/>
      <c r="I108" s="1" t="n"/>
      <c r="J108" s="1" t="n"/>
      <c r="K108" s="1" t="n"/>
      <c r="L108" s="1" t="n"/>
      <c r="M108" s="1" t="n"/>
      <c r="N108" s="1" t="n"/>
      <c r="O108" s="1" t="n"/>
      <c r="P108" s="1" t="n"/>
      <c r="Q108" s="1" t="n"/>
      <c r="R108" s="1" t="n"/>
      <c r="S108" s="1" t="n"/>
      <c r="T108" s="1" t="n"/>
      <c r="U108" s="1" t="n"/>
      <c r="V108" s="1" t="n"/>
      <c r="W108" s="1" t="n"/>
      <c r="X108" s="1" t="n"/>
      <c r="Y108" s="1" t="n"/>
      <c r="Z108" s="1" t="n"/>
      <c r="AA108" s="1" t="n"/>
      <c r="AB108" s="1" t="n"/>
      <c r="AC108" s="1" t="n"/>
      <c r="AD108" s="1" t="n"/>
      <c r="AE108" s="1" t="n"/>
      <c r="AF108" s="1" t="n"/>
      <c r="AG108" s="1" t="n"/>
      <c r="AH108" s="1" t="n"/>
      <c r="AI108" s="1" t="n"/>
      <c r="AJ108" s="1" t="n"/>
      <c r="AK108" s="1" t="n"/>
      <c r="AL108" s="1" t="n"/>
      <c r="AM108" s="1" t="n"/>
      <c r="AN108" s="1" t="n"/>
    </row>
    <row r="109">
      <c r="A109" s="1" t="n"/>
      <c r="B109" s="1" t="n"/>
      <c r="C109" s="1" t="n"/>
      <c r="D109" s="1" t="n"/>
      <c r="E109" s="1" t="n"/>
      <c r="F109" s="1" t="n"/>
      <c r="G109" s="1" t="n"/>
      <c r="H109" s="1" t="n"/>
      <c r="I109" s="1" t="n"/>
      <c r="J109" s="1" t="n"/>
      <c r="K109" s="1" t="n"/>
      <c r="L109" s="1" t="n"/>
      <c r="M109" s="1" t="n"/>
      <c r="N109" s="1" t="n"/>
      <c r="O109" s="1" t="n"/>
      <c r="P109" s="1" t="n"/>
      <c r="Q109" s="1" t="n"/>
      <c r="R109" s="1" t="n"/>
      <c r="S109" s="1" t="n"/>
      <c r="T109" s="1" t="n"/>
      <c r="U109" s="1" t="n"/>
      <c r="V109" s="1" t="n"/>
      <c r="W109" s="1" t="n"/>
      <c r="X109" s="1" t="n"/>
      <c r="Y109" s="1" t="n"/>
      <c r="Z109" s="1" t="n"/>
      <c r="AA109" s="1" t="n"/>
      <c r="AB109" s="1" t="n"/>
      <c r="AC109" s="1" t="n"/>
      <c r="AD109" s="1" t="n"/>
      <c r="AE109" s="1" t="n"/>
      <c r="AF109" s="1" t="n"/>
      <c r="AG109" s="1" t="n"/>
      <c r="AH109" s="1" t="n"/>
      <c r="AI109" s="1" t="n"/>
      <c r="AJ109" s="1" t="n"/>
      <c r="AK109" s="1" t="n"/>
      <c r="AL109" s="1" t="n"/>
      <c r="AM109" s="1" t="n"/>
      <c r="AN109" s="1" t="n"/>
    </row>
    <row r="110">
      <c r="A110" s="1" t="n"/>
      <c r="B110" s="1" t="n"/>
      <c r="C110" s="1" t="n"/>
      <c r="D110" s="1" t="n"/>
      <c r="E110" s="1" t="n"/>
      <c r="F110" s="1" t="n"/>
      <c r="G110" s="1" t="n"/>
      <c r="H110" s="1" t="n"/>
      <c r="I110" s="1" t="n"/>
      <c r="J110" s="1" t="n"/>
      <c r="K110" s="1" t="n"/>
      <c r="L110" s="1" t="n"/>
      <c r="M110" s="1" t="n"/>
      <c r="N110" s="1" t="n"/>
      <c r="O110" s="1" t="n"/>
      <c r="P110" s="1" t="n"/>
      <c r="Q110" s="1" t="n"/>
      <c r="R110" s="1" t="n"/>
      <c r="S110" s="1" t="n"/>
      <c r="T110" s="1" t="n"/>
      <c r="U110" s="1" t="n"/>
      <c r="V110" s="1" t="n"/>
      <c r="W110" s="1" t="n"/>
      <c r="X110" s="1" t="n"/>
      <c r="Y110" s="1" t="n"/>
      <c r="Z110" s="1" t="n"/>
      <c r="AA110" s="1" t="n"/>
      <c r="AB110" s="1" t="n"/>
      <c r="AC110" s="1" t="n"/>
      <c r="AD110" s="1" t="n"/>
      <c r="AE110" s="1" t="n"/>
      <c r="AF110" s="1" t="n"/>
      <c r="AG110" s="1" t="n"/>
      <c r="AH110" s="1" t="n"/>
      <c r="AI110" s="1" t="n"/>
      <c r="AJ110" s="1" t="n"/>
      <c r="AK110" s="1" t="n"/>
      <c r="AL110" s="1" t="n"/>
      <c r="AM110" s="1" t="n"/>
      <c r="AN110" s="1" t="n"/>
    </row>
    <row r="111">
      <c r="A111" s="1" t="n"/>
      <c r="B111" s="1" t="n"/>
      <c r="C111" s="1" t="n"/>
      <c r="D111" s="1" t="n"/>
      <c r="E111" s="1" t="n"/>
      <c r="F111" s="1" t="n"/>
      <c r="G111" s="1" t="n"/>
      <c r="H111" s="1" t="n"/>
      <c r="I111" s="1" t="n"/>
      <c r="J111" s="1" t="n"/>
      <c r="K111" s="1" t="n"/>
      <c r="L111" s="1" t="n"/>
      <c r="M111" s="1" t="n"/>
      <c r="N111" s="1" t="n"/>
      <c r="O111" s="1" t="n"/>
      <c r="P111" s="1" t="n"/>
      <c r="Q111" s="1" t="n"/>
      <c r="R111" s="1" t="n"/>
      <c r="S111" s="1" t="n"/>
      <c r="T111" s="1" t="n"/>
      <c r="U111" s="1" t="n"/>
      <c r="V111" s="1" t="n"/>
      <c r="W111" s="1" t="n"/>
      <c r="X111" s="1" t="n"/>
      <c r="Y111" s="1" t="n"/>
      <c r="Z111" s="1" t="n"/>
      <c r="AA111" s="1" t="n"/>
      <c r="AB111" s="1" t="n"/>
      <c r="AC111" s="1" t="n"/>
      <c r="AD111" s="1" t="n"/>
      <c r="AE111" s="1" t="n"/>
      <c r="AF111" s="1" t="n"/>
      <c r="AG111" s="1" t="n"/>
      <c r="AH111" s="1" t="n"/>
      <c r="AI111" s="1" t="n"/>
      <c r="AJ111" s="1" t="n"/>
      <c r="AK111" s="1" t="n"/>
      <c r="AL111" s="1" t="n"/>
      <c r="AM111" s="1" t="n"/>
      <c r="AN111" s="1" t="n"/>
    </row>
    <row r="112">
      <c r="A112" s="1" t="n"/>
      <c r="B112" s="1" t="n"/>
      <c r="C112" s="1" t="n"/>
      <c r="D112" s="1" t="n"/>
      <c r="E112" s="1" t="n"/>
      <c r="F112" s="1" t="n"/>
      <c r="G112" s="1" t="n"/>
      <c r="H112" s="1" t="n"/>
      <c r="I112" s="1" t="n"/>
      <c r="J112" s="1" t="n"/>
      <c r="K112" s="1" t="n"/>
      <c r="L112" s="1" t="n"/>
      <c r="M112" s="1" t="n"/>
      <c r="N112" s="1" t="n"/>
      <c r="O112" s="1" t="n"/>
      <c r="P112" s="1" t="n"/>
      <c r="Q112" s="1" t="n"/>
      <c r="R112" s="1" t="n"/>
      <c r="S112" s="1" t="n"/>
      <c r="T112" s="1" t="n"/>
      <c r="U112" s="1" t="n"/>
      <c r="V112" s="1" t="n"/>
      <c r="W112" s="1" t="n"/>
      <c r="X112" s="1" t="n"/>
      <c r="Y112" s="1" t="n"/>
      <c r="Z112" s="1" t="n"/>
      <c r="AA112" s="1" t="n"/>
      <c r="AB112" s="1" t="n"/>
      <c r="AC112" s="1" t="n"/>
      <c r="AD112" s="1" t="n"/>
      <c r="AE112" s="1" t="n"/>
      <c r="AF112" s="1" t="n"/>
      <c r="AG112" s="1" t="n"/>
      <c r="AH112" s="1" t="n"/>
      <c r="AI112" s="1" t="n"/>
      <c r="AJ112" s="1" t="n"/>
      <c r="AK112" s="1" t="n"/>
      <c r="AL112" s="1" t="n"/>
      <c r="AM112" s="1" t="n"/>
      <c r="AN112" s="1" t="n"/>
    </row>
    <row r="113">
      <c r="A113" s="1" t="n"/>
      <c r="B113" s="1" t="n"/>
      <c r="C113" s="1" t="n"/>
      <c r="D113" s="1" t="n"/>
      <c r="E113" s="1" t="n"/>
      <c r="F113" s="1" t="n"/>
      <c r="G113" s="1" t="n"/>
      <c r="H113" s="1" t="n"/>
      <c r="I113" s="1" t="n"/>
      <c r="J113" s="1" t="n"/>
      <c r="K113" s="1" t="n"/>
      <c r="L113" s="1" t="n"/>
      <c r="M113" s="1" t="n"/>
      <c r="N113" s="1" t="n"/>
      <c r="O113" s="1" t="n"/>
      <c r="P113" s="1" t="n"/>
      <c r="Q113" s="1" t="n"/>
      <c r="R113" s="1" t="n"/>
      <c r="S113" s="1" t="n"/>
      <c r="T113" s="1" t="n"/>
      <c r="U113" s="1" t="n"/>
      <c r="V113" s="1" t="n"/>
      <c r="W113" s="1" t="n"/>
      <c r="X113" s="1" t="n"/>
      <c r="Y113" s="1" t="n"/>
      <c r="Z113" s="1" t="n"/>
      <c r="AA113" s="1" t="n"/>
      <c r="AB113" s="1" t="n"/>
      <c r="AC113" s="1" t="n"/>
      <c r="AD113" s="1" t="n"/>
      <c r="AE113" s="1" t="n"/>
      <c r="AF113" s="1" t="n"/>
      <c r="AG113" s="1" t="n"/>
      <c r="AH113" s="1" t="n"/>
      <c r="AI113" s="1" t="n"/>
      <c r="AJ113" s="1" t="n"/>
      <c r="AK113" s="1" t="n"/>
      <c r="AL113" s="1" t="n"/>
      <c r="AM113" s="1" t="n"/>
      <c r="AN113" s="1" t="n"/>
    </row>
    <row r="114">
      <c r="A114" s="1" t="n"/>
      <c r="B114" s="1" t="n"/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n"/>
      <c r="Q114" s="1" t="n"/>
      <c r="R114" s="1" t="n"/>
      <c r="S114" s="1" t="n"/>
      <c r="T114" s="1" t="n"/>
      <c r="U114" s="1" t="n"/>
      <c r="V114" s="1" t="n"/>
      <c r="W114" s="1" t="n"/>
      <c r="X114" s="1" t="n"/>
      <c r="Y114" s="1" t="n"/>
      <c r="Z114" s="1" t="n"/>
      <c r="AA114" s="1" t="n"/>
      <c r="AB114" s="1" t="n"/>
      <c r="AC114" s="1" t="n"/>
      <c r="AD114" s="1" t="n"/>
      <c r="AE114" s="1" t="n"/>
      <c r="AF114" s="1" t="n"/>
      <c r="AG114" s="1" t="n"/>
      <c r="AH114" s="1" t="n"/>
      <c r="AI114" s="1" t="n"/>
      <c r="AJ114" s="1" t="n"/>
      <c r="AK114" s="1" t="n"/>
      <c r="AL114" s="1" t="n"/>
      <c r="AM114" s="1" t="n"/>
      <c r="AN114" s="1" t="n"/>
    </row>
    <row r="115">
      <c r="A115" s="1" t="n"/>
      <c r="B115" s="1" t="n"/>
      <c r="C115" s="1" t="n"/>
      <c r="D115" s="1" t="n"/>
      <c r="E115" s="1" t="n"/>
      <c r="F115" s="1" t="n"/>
      <c r="G115" s="1" t="n"/>
      <c r="H115" s="1" t="n"/>
      <c r="I115" s="1" t="n"/>
      <c r="J115" s="1" t="n"/>
      <c r="K115" s="1" t="n"/>
      <c r="L115" s="1" t="n"/>
      <c r="M115" s="1" t="n"/>
      <c r="N115" s="1" t="n"/>
      <c r="O115" s="1" t="n"/>
      <c r="P115" s="1" t="n"/>
      <c r="Q115" s="1" t="n"/>
      <c r="R115" s="1" t="n"/>
      <c r="S115" s="1" t="n"/>
      <c r="T115" s="1" t="n"/>
      <c r="U115" s="1" t="n"/>
      <c r="V115" s="1" t="n"/>
      <c r="W115" s="1" t="n"/>
      <c r="X115" s="1" t="n"/>
      <c r="Y115" s="1" t="n"/>
      <c r="Z115" s="1" t="n"/>
      <c r="AA115" s="1" t="n"/>
      <c r="AB115" s="1" t="n"/>
      <c r="AC115" s="1" t="n"/>
      <c r="AD115" s="1" t="n"/>
      <c r="AE115" s="1" t="n"/>
      <c r="AF115" s="1" t="n"/>
      <c r="AG115" s="1" t="n"/>
      <c r="AH115" s="1" t="n"/>
      <c r="AI115" s="1" t="n"/>
      <c r="AJ115" s="1" t="n"/>
      <c r="AK115" s="1" t="n"/>
      <c r="AL115" s="1" t="n"/>
      <c r="AM115" s="1" t="n"/>
      <c r="AN115" s="1" t="n"/>
    </row>
    <row r="116">
      <c r="A116" s="1" t="n"/>
      <c r="B116" s="1" t="n"/>
      <c r="C116" s="1" t="n"/>
      <c r="D116" s="1" t="n"/>
      <c r="E116" s="1" t="n"/>
      <c r="F116" s="1" t="n"/>
      <c r="G116" s="1" t="n"/>
      <c r="H116" s="1" t="n"/>
      <c r="I116" s="1" t="n"/>
      <c r="J116" s="1" t="n"/>
      <c r="K116" s="1" t="n"/>
      <c r="L116" s="1" t="n"/>
      <c r="M116" s="1" t="n"/>
      <c r="N116" s="1" t="n"/>
      <c r="O116" s="1" t="n"/>
      <c r="P116" s="1" t="n"/>
      <c r="Q116" s="1" t="n"/>
      <c r="R116" s="1" t="n"/>
      <c r="S116" s="1" t="n"/>
      <c r="T116" s="1" t="n"/>
      <c r="U116" s="1" t="n"/>
      <c r="V116" s="1" t="n"/>
      <c r="W116" s="1" t="n"/>
      <c r="X116" s="1" t="n"/>
      <c r="Y116" s="1" t="n"/>
      <c r="Z116" s="1" t="n"/>
      <c r="AA116" s="1" t="n"/>
      <c r="AB116" s="1" t="n"/>
      <c r="AC116" s="1" t="n"/>
      <c r="AD116" s="1" t="n"/>
      <c r="AE116" s="1" t="n"/>
      <c r="AF116" s="1" t="n"/>
      <c r="AG116" s="1" t="n"/>
      <c r="AH116" s="1" t="n"/>
      <c r="AI116" s="1" t="n"/>
      <c r="AJ116" s="1" t="n"/>
      <c r="AK116" s="1" t="n"/>
      <c r="AL116" s="1" t="n"/>
      <c r="AM116" s="1" t="n"/>
      <c r="AN116" s="1" t="n"/>
    </row>
    <row r="117">
      <c r="A117" s="1" t="n"/>
      <c r="B117" s="1" t="n"/>
      <c r="C117" s="1" t="n"/>
      <c r="D117" s="1" t="n"/>
      <c r="E117" s="1" t="n"/>
      <c r="F117" s="1" t="n"/>
      <c r="G117" s="1" t="n"/>
      <c r="H117" s="1" t="n"/>
      <c r="I117" s="1" t="n"/>
      <c r="J117" s="1" t="n"/>
      <c r="K117" s="1" t="n"/>
      <c r="L117" s="1" t="n"/>
      <c r="M117" s="1" t="n"/>
      <c r="N117" s="1" t="n"/>
      <c r="O117" s="1" t="n"/>
      <c r="P117" s="1" t="n"/>
      <c r="Q117" s="1" t="n"/>
      <c r="R117" s="1" t="n"/>
      <c r="S117" s="1" t="n"/>
      <c r="T117" s="1" t="n"/>
      <c r="U117" s="1" t="n"/>
      <c r="V117" s="1" t="n"/>
      <c r="W117" s="1" t="n"/>
      <c r="X117" s="1" t="n"/>
      <c r="Y117" s="1" t="n"/>
      <c r="Z117" s="1" t="n"/>
      <c r="AA117" s="1" t="n"/>
      <c r="AB117" s="1" t="n"/>
      <c r="AC117" s="1" t="n"/>
      <c r="AD117" s="1" t="n"/>
      <c r="AE117" s="1" t="n"/>
      <c r="AF117" s="1" t="n"/>
      <c r="AG117" s="1" t="n"/>
      <c r="AH117" s="1" t="n"/>
      <c r="AI117" s="1" t="n"/>
      <c r="AJ117" s="1" t="n"/>
      <c r="AK117" s="1" t="n"/>
      <c r="AL117" s="1" t="n"/>
      <c r="AM117" s="1" t="n"/>
      <c r="AN117" s="1" t="n"/>
    </row>
    <row r="118">
      <c r="A118" s="1" t="n"/>
      <c r="B118" s="1" t="n"/>
      <c r="C118" s="1" t="n"/>
      <c r="D118" s="1" t="n"/>
      <c r="E118" s="1" t="n"/>
      <c r="F118" s="1" t="n"/>
      <c r="G118" s="1" t="n"/>
      <c r="H118" s="1" t="n"/>
      <c r="I118" s="1" t="n"/>
      <c r="J118" s="1" t="n"/>
      <c r="K118" s="1" t="n"/>
      <c r="L118" s="1" t="n"/>
      <c r="M118" s="1" t="n"/>
      <c r="N118" s="1" t="n"/>
      <c r="O118" s="1" t="n"/>
      <c r="P118" s="1" t="n"/>
      <c r="Q118" s="1" t="n"/>
      <c r="R118" s="1" t="n"/>
      <c r="S118" s="1" t="n"/>
      <c r="T118" s="1" t="n"/>
      <c r="U118" s="1" t="n"/>
      <c r="V118" s="1" t="n"/>
      <c r="W118" s="1" t="n"/>
      <c r="X118" s="1" t="n"/>
      <c r="Y118" s="1" t="n"/>
      <c r="Z118" s="1" t="n"/>
      <c r="AA118" s="1" t="n"/>
      <c r="AB118" s="1" t="n"/>
      <c r="AC118" s="1" t="n"/>
      <c r="AD118" s="1" t="n"/>
      <c r="AE118" s="1" t="n"/>
      <c r="AF118" s="1" t="n"/>
      <c r="AG118" s="1" t="n"/>
      <c r="AH118" s="1" t="n"/>
      <c r="AI118" s="1" t="n"/>
      <c r="AJ118" s="1" t="n"/>
      <c r="AK118" s="1" t="n"/>
      <c r="AL118" s="1" t="n"/>
      <c r="AM118" s="1" t="n"/>
      <c r="AN118" s="1" t="n"/>
    </row>
    <row r="119">
      <c r="A119" s="1" t="n"/>
      <c r="B119" s="1" t="n"/>
      <c r="C119" s="1" t="n"/>
      <c r="D119" s="1" t="n"/>
      <c r="E119" s="1" t="n"/>
      <c r="F119" s="1" t="n"/>
      <c r="G119" s="1" t="n"/>
      <c r="H119" s="1" t="n"/>
      <c r="I119" s="1" t="n"/>
      <c r="J119" s="1" t="n"/>
      <c r="K119" s="1" t="n"/>
      <c r="L119" s="1" t="n"/>
      <c r="M119" s="1" t="n"/>
      <c r="N119" s="1" t="n"/>
      <c r="O119" s="1" t="n"/>
      <c r="P119" s="1" t="n"/>
      <c r="Q119" s="1" t="n"/>
      <c r="R119" s="1" t="n"/>
      <c r="S119" s="1" t="n"/>
      <c r="T119" s="1" t="n"/>
      <c r="U119" s="1" t="n"/>
      <c r="V119" s="1" t="n"/>
      <c r="W119" s="1" t="n"/>
      <c r="X119" s="1" t="n"/>
      <c r="Y119" s="1" t="n"/>
      <c r="Z119" s="1" t="n"/>
      <c r="AA119" s="1" t="n"/>
      <c r="AB119" s="1" t="n"/>
      <c r="AC119" s="1" t="n"/>
      <c r="AD119" s="1" t="n"/>
      <c r="AE119" s="1" t="n"/>
      <c r="AF119" s="1" t="n"/>
      <c r="AG119" s="1" t="n"/>
      <c r="AH119" s="1" t="n"/>
      <c r="AI119" s="1" t="n"/>
      <c r="AJ119" s="1" t="n"/>
      <c r="AK119" s="1" t="n"/>
      <c r="AL119" s="1" t="n"/>
      <c r="AM119" s="1" t="n"/>
      <c r="AN119" s="1" t="n"/>
    </row>
    <row r="120">
      <c r="A120" s="1" t="n"/>
      <c r="B120" s="1" t="n"/>
      <c r="C120" s="1" t="n"/>
      <c r="D120" s="1" t="n"/>
      <c r="E120" s="1" t="n"/>
      <c r="F120" s="1" t="n"/>
      <c r="G120" s="1" t="n"/>
      <c r="H120" s="1" t="n"/>
      <c r="I120" s="1" t="n"/>
      <c r="J120" s="1" t="n"/>
      <c r="K120" s="1" t="n"/>
      <c r="L120" s="1" t="n"/>
      <c r="M120" s="1" t="n"/>
      <c r="N120" s="1" t="n"/>
      <c r="O120" s="1" t="n"/>
      <c r="P120" s="1" t="n"/>
      <c r="Q120" s="1" t="n"/>
      <c r="R120" s="1" t="n"/>
      <c r="S120" s="1" t="n"/>
      <c r="T120" s="1" t="n"/>
      <c r="U120" s="1" t="n"/>
      <c r="V120" s="1" t="n"/>
      <c r="W120" s="1" t="n"/>
      <c r="X120" s="1" t="n"/>
      <c r="Y120" s="1" t="n"/>
      <c r="Z120" s="1" t="n"/>
      <c r="AA120" s="1" t="n"/>
      <c r="AB120" s="1" t="n"/>
      <c r="AC120" s="1" t="n"/>
      <c r="AD120" s="1" t="n"/>
      <c r="AE120" s="1" t="n"/>
      <c r="AF120" s="1" t="n"/>
      <c r="AG120" s="1" t="n"/>
      <c r="AH120" s="1" t="n"/>
      <c r="AI120" s="1" t="n"/>
      <c r="AJ120" s="1" t="n"/>
      <c r="AK120" s="1" t="n"/>
      <c r="AL120" s="1" t="n"/>
      <c r="AM120" s="1" t="n"/>
      <c r="AN120" s="1" t="n"/>
    </row>
  </sheetData>
  <mergeCells count="4">
    <mergeCell ref="B3:G3"/>
    <mergeCell ref="B2:G2"/>
    <mergeCell ref="B5:D5"/>
    <mergeCell ref="B11:G1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6A77D"/>
    <outlinePr summaryBelow="1" summaryRight="1"/>
    <pageSetUpPr/>
  </sheetPr>
  <dimension ref="A1:N520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13" customWidth="1" min="1" max="1"/>
    <col width="12" customWidth="1" min="2" max="2"/>
    <col width="20" customWidth="1" min="3" max="3"/>
    <col width="30" customWidth="1" min="4" max="4"/>
    <col width="18" customWidth="1" min="5" max="5"/>
    <col width="16" customWidth="1" min="6" max="6"/>
    <col width="15" customWidth="1" min="7" max="7"/>
    <col width="13" customWidth="1" min="8" max="8"/>
    <col width="13" customWidth="1" min="9" max="9"/>
    <col width="9" customWidth="1" min="10" max="10"/>
    <col width="9" customWidth="1" min="11" max="11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</row>
    <row r="2" ht="34" customHeight="1">
      <c r="A2" s="17" t="inlineStr">
        <is>
          <t>💸  Lançamentos (Receitas &amp; Despesas)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1" t="n"/>
      <c r="K2" s="1" t="n"/>
      <c r="L2" s="1" t="n"/>
      <c r="M2" s="1" t="n"/>
      <c r="N2" s="1" t="n"/>
    </row>
    <row r="3">
      <c r="A3" s="18" t="inlineStr">
        <is>
          <t>Registre TUDO aqui — até o cafezinho. É o coração da planilha: todas as outras abas leem destes dados.</t>
        </is>
      </c>
      <c r="B3" s="5" t="n"/>
      <c r="C3" s="5" t="n"/>
      <c r="D3" s="5" t="n"/>
      <c r="E3" s="5" t="n"/>
      <c r="F3" s="5" t="n"/>
      <c r="G3" s="5" t="n"/>
      <c r="H3" s="5" t="n"/>
      <c r="I3" s="5" t="n"/>
      <c r="J3" s="1" t="n"/>
      <c r="K3" s="1" t="n"/>
      <c r="L3" s="1" t="n"/>
      <c r="M3" s="1" t="n"/>
      <c r="N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  <c r="N5" s="1" t="n"/>
    </row>
    <row r="6" ht="22" customHeight="1">
      <c r="A6" s="26" t="inlineStr">
        <is>
          <t>Data</t>
        </is>
      </c>
      <c r="B6" s="26" t="inlineStr">
        <is>
          <t>Tipo</t>
        </is>
      </c>
      <c r="C6" s="26" t="inlineStr">
        <is>
          <t>Categoria</t>
        </is>
      </c>
      <c r="D6" s="26" t="inlineStr">
        <is>
          <t>Descrição</t>
        </is>
      </c>
      <c r="E6" s="26" t="inlineStr">
        <is>
          <t>Conta</t>
        </is>
      </c>
      <c r="F6" s="26" t="inlineStr">
        <is>
          <t>Forma Pgto.</t>
        </is>
      </c>
      <c r="G6" s="26" t="inlineStr">
        <is>
          <t>Valor</t>
        </is>
      </c>
      <c r="H6" s="26" t="inlineStr">
        <is>
          <t>Status</t>
        </is>
      </c>
      <c r="I6" s="26" t="inlineStr">
        <is>
          <t>Vencimento</t>
        </is>
      </c>
      <c r="J6" s="27" t="inlineStr">
        <is>
          <t>Mês</t>
        </is>
      </c>
      <c r="K6" s="27" t="inlineStr">
        <is>
          <t>Ano</t>
        </is>
      </c>
      <c r="L6" s="1" t="n"/>
      <c r="M6" s="1" t="n"/>
      <c r="N6" s="1" t="n"/>
    </row>
    <row r="7">
      <c r="A7" s="1" t="n"/>
      <c r="B7" s="1" t="n"/>
      <c r="C7" s="1" t="n"/>
      <c r="D7" s="1" t="n"/>
      <c r="E7" s="1" t="n"/>
      <c r="F7" s="1" t="n"/>
      <c r="G7" s="1" t="n"/>
      <c r="H7" s="1" t="n"/>
      <c r="I7" s="1" t="n"/>
      <c r="J7" s="1" t="n"/>
      <c r="K7" s="1" t="n"/>
      <c r="L7" s="1" t="n"/>
      <c r="M7" s="1" t="n"/>
      <c r="N7" s="1" t="n"/>
    </row>
    <row r="8">
      <c r="A8" s="28" t="n">
        <v>46174</v>
      </c>
      <c r="B8" s="29" t="inlineStr">
        <is>
          <t>Receita</t>
        </is>
      </c>
      <c r="C8" s="9" t="inlineStr">
        <is>
          <t>Salário</t>
        </is>
      </c>
      <c r="D8" s="9" t="inlineStr">
        <is>
          <t>Salário mensal</t>
        </is>
      </c>
      <c r="E8" s="29" t="inlineStr">
        <is>
          <t>Conta Corrente</t>
        </is>
      </c>
      <c r="F8" s="29" t="inlineStr">
        <is>
          <t>Transferência</t>
        </is>
      </c>
      <c r="G8" s="30" t="n">
        <v>5200</v>
      </c>
      <c r="H8" s="29" t="inlineStr">
        <is>
          <t>Pago</t>
        </is>
      </c>
      <c r="I8" s="28" t="n"/>
      <c r="J8" s="31">
        <f>IF($A8="","",MONTH($A8))</f>
        <v/>
      </c>
      <c r="K8" s="31">
        <f>IF($A8="","",YEAR($A8))</f>
        <v/>
      </c>
      <c r="L8" s="1" t="n"/>
      <c r="M8" s="1" t="n"/>
      <c r="N8" s="1" t="n"/>
    </row>
    <row r="9">
      <c r="A9" s="32" t="n">
        <v>46178</v>
      </c>
      <c r="B9" s="33" t="inlineStr">
        <is>
          <t>Receita</t>
        </is>
      </c>
      <c r="C9" s="34" t="inlineStr">
        <is>
          <t>Renda Extra</t>
        </is>
      </c>
      <c r="D9" s="34" t="inlineStr">
        <is>
          <t>Venda de itens usados</t>
        </is>
      </c>
      <c r="E9" s="33" t="inlineStr">
        <is>
          <t>Conta Digital</t>
        </is>
      </c>
      <c r="F9" s="33" t="inlineStr">
        <is>
          <t>PIX</t>
        </is>
      </c>
      <c r="G9" s="35" t="n">
        <v>450</v>
      </c>
      <c r="H9" s="33" t="inlineStr">
        <is>
          <t>Pago</t>
        </is>
      </c>
      <c r="I9" s="32" t="n"/>
      <c r="J9" s="36">
        <f>IF($A9="","",MONTH($A9))</f>
        <v/>
      </c>
      <c r="K9" s="36">
        <f>IF($A9="","",YEAR($A9))</f>
        <v/>
      </c>
      <c r="L9" s="1" t="n"/>
      <c r="M9" s="1" t="n"/>
      <c r="N9" s="1" t="n"/>
    </row>
    <row r="10">
      <c r="A10" s="28" t="n">
        <v>46175</v>
      </c>
      <c r="B10" s="29" t="inlineStr">
        <is>
          <t>Despesa</t>
        </is>
      </c>
      <c r="C10" s="9" t="inlineStr">
        <is>
          <t>Moradia</t>
        </is>
      </c>
      <c r="D10" s="9" t="inlineStr">
        <is>
          <t>Aluguel</t>
        </is>
      </c>
      <c r="E10" s="29" t="inlineStr">
        <is>
          <t>Conta Corrente</t>
        </is>
      </c>
      <c r="F10" s="29" t="inlineStr">
        <is>
          <t>Boleto</t>
        </is>
      </c>
      <c r="G10" s="30" t="n">
        <v>1500</v>
      </c>
      <c r="H10" s="29" t="inlineStr">
        <is>
          <t>Pago</t>
        </is>
      </c>
      <c r="I10" s="28" t="n">
        <v>46178</v>
      </c>
      <c r="J10" s="31">
        <f>IF($A10="","",MONTH($A10))</f>
        <v/>
      </c>
      <c r="K10" s="31">
        <f>IF($A10="","",YEAR($A10))</f>
        <v/>
      </c>
      <c r="L10" s="1" t="n"/>
      <c r="M10" s="1" t="n"/>
      <c r="N10" s="1" t="n"/>
    </row>
    <row r="11">
      <c r="A11" s="32" t="n">
        <v>46176</v>
      </c>
      <c r="B11" s="33" t="inlineStr">
        <is>
          <t>Despesa</t>
        </is>
      </c>
      <c r="C11" s="34" t="inlineStr">
        <is>
          <t>Contas e Serviços</t>
        </is>
      </c>
      <c r="D11" s="34" t="inlineStr">
        <is>
          <t>Energia elétrica</t>
        </is>
      </c>
      <c r="E11" s="33" t="inlineStr">
        <is>
          <t>Conta Corrente</t>
        </is>
      </c>
      <c r="F11" s="33" t="inlineStr">
        <is>
          <t>Boleto</t>
        </is>
      </c>
      <c r="G11" s="35" t="n">
        <v>210</v>
      </c>
      <c r="H11" s="33" t="inlineStr">
        <is>
          <t>Pago</t>
        </is>
      </c>
      <c r="I11" s="32" t="n">
        <v>46183</v>
      </c>
      <c r="J11" s="36">
        <f>IF($A11="","",MONTH($A11))</f>
        <v/>
      </c>
      <c r="K11" s="36">
        <f>IF($A11="","",YEAR($A11))</f>
        <v/>
      </c>
      <c r="L11" s="1" t="n"/>
      <c r="M11" s="1" t="n"/>
      <c r="N11" s="1" t="n"/>
    </row>
    <row r="12">
      <c r="A12" s="28" t="n">
        <v>46176</v>
      </c>
      <c r="B12" s="29" t="inlineStr">
        <is>
          <t>Despesa</t>
        </is>
      </c>
      <c r="C12" s="9" t="inlineStr">
        <is>
          <t>Contas e Serviços</t>
        </is>
      </c>
      <c r="D12" s="9" t="inlineStr">
        <is>
          <t>Internet</t>
        </is>
      </c>
      <c r="E12" s="29" t="inlineStr">
        <is>
          <t>Conta Corrente</t>
        </is>
      </c>
      <c r="F12" s="29" t="inlineStr">
        <is>
          <t>Débito</t>
        </is>
      </c>
      <c r="G12" s="30" t="n">
        <v>120</v>
      </c>
      <c r="H12" s="29" t="inlineStr">
        <is>
          <t>Pago</t>
        </is>
      </c>
      <c r="I12" s="28" t="n">
        <v>46181</v>
      </c>
      <c r="J12" s="31">
        <f>IF($A12="","",MONTH($A12))</f>
        <v/>
      </c>
      <c r="K12" s="31">
        <f>IF($A12="","",YEAR($A12))</f>
        <v/>
      </c>
      <c r="L12" s="1" t="n"/>
      <c r="M12" s="1" t="n"/>
      <c r="N12" s="1" t="n"/>
    </row>
    <row r="13">
      <c r="A13" s="32" t="n">
        <v>46177</v>
      </c>
      <c r="B13" s="33" t="inlineStr">
        <is>
          <t>Despesa</t>
        </is>
      </c>
      <c r="C13" s="34" t="inlineStr">
        <is>
          <t>Mercado</t>
        </is>
      </c>
      <c r="D13" s="34" t="inlineStr">
        <is>
          <t>Compra do mês</t>
        </is>
      </c>
      <c r="E13" s="33" t="inlineStr">
        <is>
          <t>Cartão de Crédito</t>
        </is>
      </c>
      <c r="F13" s="33" t="inlineStr">
        <is>
          <t>Crédito</t>
        </is>
      </c>
      <c r="G13" s="35" t="n">
        <v>780</v>
      </c>
      <c r="H13" s="33" t="inlineStr">
        <is>
          <t>Pago</t>
        </is>
      </c>
      <c r="I13" s="32" t="n"/>
      <c r="J13" s="36">
        <f>IF($A13="","",MONTH($A13))</f>
        <v/>
      </c>
      <c r="K13" s="36">
        <f>IF($A13="","",YEAR($A13))</f>
        <v/>
      </c>
      <c r="L13" s="1" t="n"/>
      <c r="M13" s="1" t="n"/>
      <c r="N13" s="1" t="n"/>
    </row>
    <row r="14">
      <c r="A14" s="28" t="n">
        <v>46179</v>
      </c>
      <c r="B14" s="29" t="inlineStr">
        <is>
          <t>Despesa</t>
        </is>
      </c>
      <c r="C14" s="9" t="inlineStr">
        <is>
          <t>Transporte</t>
        </is>
      </c>
      <c r="D14" s="9" t="inlineStr">
        <is>
          <t>Combustível</t>
        </is>
      </c>
      <c r="E14" s="29" t="inlineStr">
        <is>
          <t>Cartão de Crédito</t>
        </is>
      </c>
      <c r="F14" s="29" t="inlineStr">
        <is>
          <t>Crédito</t>
        </is>
      </c>
      <c r="G14" s="30" t="n">
        <v>260</v>
      </c>
      <c r="H14" s="29" t="inlineStr">
        <is>
          <t>Pago</t>
        </is>
      </c>
      <c r="I14" s="28" t="n"/>
      <c r="J14" s="31">
        <f>IF($A14="","",MONTH($A14))</f>
        <v/>
      </c>
      <c r="K14" s="31">
        <f>IF($A14="","",YEAR($A14))</f>
        <v/>
      </c>
      <c r="L14" s="1" t="n"/>
      <c r="M14" s="1" t="n"/>
      <c r="N14" s="1" t="n"/>
    </row>
    <row r="15">
      <c r="A15" s="32" t="n">
        <v>46181</v>
      </c>
      <c r="B15" s="33" t="inlineStr">
        <is>
          <t>Despesa</t>
        </is>
      </c>
      <c r="C15" s="34" t="inlineStr">
        <is>
          <t>Alimentação</t>
        </is>
      </c>
      <c r="D15" s="34" t="inlineStr">
        <is>
          <t>Restaurantes/iFood</t>
        </is>
      </c>
      <c r="E15" s="33" t="inlineStr">
        <is>
          <t>Conta Digital</t>
        </is>
      </c>
      <c r="F15" s="33" t="inlineStr">
        <is>
          <t>PIX</t>
        </is>
      </c>
      <c r="G15" s="35" t="n">
        <v>340</v>
      </c>
      <c r="H15" s="33" t="inlineStr">
        <is>
          <t>Pago</t>
        </is>
      </c>
      <c r="I15" s="32" t="n"/>
      <c r="J15" s="36">
        <f>IF($A15="","",MONTH($A15))</f>
        <v/>
      </c>
      <c r="K15" s="36">
        <f>IF($A15="","",YEAR($A15))</f>
        <v/>
      </c>
      <c r="L15" s="1" t="n"/>
      <c r="M15" s="1" t="n"/>
      <c r="N15" s="1" t="n"/>
    </row>
    <row r="16">
      <c r="A16" s="28" t="n">
        <v>46183</v>
      </c>
      <c r="B16" s="29" t="inlineStr">
        <is>
          <t>Despesa</t>
        </is>
      </c>
      <c r="C16" s="9" t="inlineStr">
        <is>
          <t>Lazer</t>
        </is>
      </c>
      <c r="D16" s="9" t="inlineStr">
        <is>
          <t>Cinema e streaming</t>
        </is>
      </c>
      <c r="E16" s="29" t="inlineStr">
        <is>
          <t>Conta Digital</t>
        </is>
      </c>
      <c r="F16" s="29" t="inlineStr">
        <is>
          <t>Crédito</t>
        </is>
      </c>
      <c r="G16" s="30" t="n">
        <v>95</v>
      </c>
      <c r="H16" s="29" t="inlineStr">
        <is>
          <t>Pago</t>
        </is>
      </c>
      <c r="I16" s="28" t="n"/>
      <c r="J16" s="31">
        <f>IF($A16="","",MONTH($A16))</f>
        <v/>
      </c>
      <c r="K16" s="31">
        <f>IF($A16="","",YEAR($A16))</f>
        <v/>
      </c>
      <c r="L16" s="1" t="n"/>
      <c r="M16" s="1" t="n"/>
      <c r="N16" s="1" t="n"/>
    </row>
    <row r="17">
      <c r="A17" s="32" t="n">
        <v>46185</v>
      </c>
      <c r="B17" s="33" t="inlineStr">
        <is>
          <t>Despesa</t>
        </is>
      </c>
      <c r="C17" s="34" t="inlineStr">
        <is>
          <t>Saúde</t>
        </is>
      </c>
      <c r="D17" s="34" t="inlineStr">
        <is>
          <t>Farmácia</t>
        </is>
      </c>
      <c r="E17" s="33" t="inlineStr">
        <is>
          <t>Carteira</t>
        </is>
      </c>
      <c r="F17" s="33" t="inlineStr">
        <is>
          <t>Dinheiro</t>
        </is>
      </c>
      <c r="G17" s="35" t="n">
        <v>80</v>
      </c>
      <c r="H17" s="33" t="inlineStr">
        <is>
          <t>Pago</t>
        </is>
      </c>
      <c r="I17" s="32" t="n"/>
      <c r="J17" s="36">
        <f>IF($A17="","",MONTH($A17))</f>
        <v/>
      </c>
      <c r="K17" s="36">
        <f>IF($A17="","",YEAR($A17))</f>
        <v/>
      </c>
      <c r="L17" s="1" t="n"/>
      <c r="M17" s="1" t="n"/>
      <c r="N17" s="1" t="n"/>
    </row>
    <row r="18">
      <c r="A18" s="28" t="n">
        <v>46188</v>
      </c>
      <c r="B18" s="29" t="inlineStr">
        <is>
          <t>Despesa</t>
        </is>
      </c>
      <c r="C18" s="9" t="inlineStr">
        <is>
          <t>Assinaturas</t>
        </is>
      </c>
      <c r="D18" s="9" t="inlineStr">
        <is>
          <t>Academia</t>
        </is>
      </c>
      <c r="E18" s="29" t="inlineStr">
        <is>
          <t>Conta Corrente</t>
        </is>
      </c>
      <c r="F18" s="29" t="inlineStr">
        <is>
          <t>Débito</t>
        </is>
      </c>
      <c r="G18" s="30" t="n">
        <v>110</v>
      </c>
      <c r="H18" s="29" t="inlineStr">
        <is>
          <t>Pago</t>
        </is>
      </c>
      <c r="I18" s="28" t="n"/>
      <c r="J18" s="31">
        <f>IF($A18="","",MONTH($A18))</f>
        <v/>
      </c>
      <c r="K18" s="31">
        <f>IF($A18="","",YEAR($A18))</f>
        <v/>
      </c>
      <c r="L18" s="1" t="n"/>
      <c r="M18" s="1" t="n"/>
      <c r="N18" s="1" t="n"/>
    </row>
    <row r="19">
      <c r="A19" s="32" t="n">
        <v>46193</v>
      </c>
      <c r="B19" s="33" t="inlineStr">
        <is>
          <t>Despesa</t>
        </is>
      </c>
      <c r="C19" s="34" t="inlineStr">
        <is>
          <t>Educação</t>
        </is>
      </c>
      <c r="D19" s="34" t="inlineStr">
        <is>
          <t>Curso online</t>
        </is>
      </c>
      <c r="E19" s="33" t="inlineStr">
        <is>
          <t>Cartão de Crédito</t>
        </is>
      </c>
      <c r="F19" s="33" t="inlineStr">
        <is>
          <t>Crédito</t>
        </is>
      </c>
      <c r="G19" s="35" t="n">
        <v>150</v>
      </c>
      <c r="H19" s="33" t="inlineStr">
        <is>
          <t>Pendente</t>
        </is>
      </c>
      <c r="I19" s="32" t="n">
        <v>46201</v>
      </c>
      <c r="J19" s="36">
        <f>IF($A19="","",MONTH($A19))</f>
        <v/>
      </c>
      <c r="K19" s="36">
        <f>IF($A19="","",YEAR($A19))</f>
        <v/>
      </c>
      <c r="L19" s="1" t="n"/>
      <c r="M19" s="1" t="n"/>
      <c r="N19" s="1" t="n"/>
    </row>
    <row r="20">
      <c r="A20" s="28" t="n">
        <v>46195</v>
      </c>
      <c r="B20" s="29" t="inlineStr">
        <is>
          <t>Despesa</t>
        </is>
      </c>
      <c r="C20" s="9" t="inlineStr">
        <is>
          <t>Cuidados Pessoais</t>
        </is>
      </c>
      <c r="D20" s="9" t="inlineStr">
        <is>
          <t>Salão/barbearia</t>
        </is>
      </c>
      <c r="E20" s="29" t="inlineStr">
        <is>
          <t>Carteira</t>
        </is>
      </c>
      <c r="F20" s="29" t="inlineStr">
        <is>
          <t>Dinheiro</t>
        </is>
      </c>
      <c r="G20" s="30" t="n">
        <v>70</v>
      </c>
      <c r="H20" s="29" t="inlineStr">
        <is>
          <t>Pago</t>
        </is>
      </c>
      <c r="I20" s="28" t="n"/>
      <c r="J20" s="31">
        <f>IF($A20="","",MONTH($A20))</f>
        <v/>
      </c>
      <c r="K20" s="31">
        <f>IF($A20="","",YEAR($A20))</f>
        <v/>
      </c>
      <c r="L20" s="1" t="n"/>
      <c r="M20" s="1" t="n"/>
      <c r="N20" s="1" t="n"/>
    </row>
    <row r="21">
      <c r="A21" s="32" t="n"/>
      <c r="B21" s="33" t="n"/>
      <c r="C21" s="34" t="n"/>
      <c r="D21" s="34" t="n"/>
      <c r="E21" s="33" t="n"/>
      <c r="F21" s="33" t="n"/>
      <c r="G21" s="35" t="n"/>
      <c r="H21" s="33" t="n"/>
      <c r="I21" s="32" t="n"/>
      <c r="J21" s="36">
        <f>IF($A21="","",MONTH($A21))</f>
        <v/>
      </c>
      <c r="K21" s="36">
        <f>IF($A21="","",YEAR($A21))</f>
        <v/>
      </c>
      <c r="L21" s="1" t="n"/>
      <c r="M21" s="1" t="n"/>
      <c r="N21" s="1" t="n"/>
    </row>
    <row r="22">
      <c r="A22" s="28" t="n"/>
      <c r="B22" s="29" t="n"/>
      <c r="C22" s="9" t="n"/>
      <c r="D22" s="9" t="n"/>
      <c r="E22" s="29" t="n"/>
      <c r="F22" s="29" t="n"/>
      <c r="G22" s="30" t="n"/>
      <c r="H22" s="29" t="n"/>
      <c r="I22" s="28" t="n"/>
      <c r="J22" s="31">
        <f>IF($A22="","",MONTH($A22))</f>
        <v/>
      </c>
      <c r="K22" s="31">
        <f>IF($A22="","",YEAR($A22))</f>
        <v/>
      </c>
      <c r="L22" s="1" t="n"/>
      <c r="M22" s="1" t="n"/>
      <c r="N22" s="1" t="n"/>
    </row>
    <row r="23">
      <c r="A23" s="32" t="n"/>
      <c r="B23" s="33" t="n"/>
      <c r="C23" s="34" t="n"/>
      <c r="D23" s="34" t="n"/>
      <c r="E23" s="33" t="n"/>
      <c r="F23" s="33" t="n"/>
      <c r="G23" s="35" t="n"/>
      <c r="H23" s="33" t="n"/>
      <c r="I23" s="32" t="n"/>
      <c r="J23" s="36">
        <f>IF($A23="","",MONTH($A23))</f>
        <v/>
      </c>
      <c r="K23" s="36">
        <f>IF($A23="","",YEAR($A23))</f>
        <v/>
      </c>
      <c r="L23" s="1" t="n"/>
      <c r="M23" s="1" t="n"/>
      <c r="N23" s="1" t="n"/>
    </row>
    <row r="24">
      <c r="A24" s="28" t="n"/>
      <c r="B24" s="29" t="n"/>
      <c r="C24" s="9" t="n"/>
      <c r="D24" s="9" t="n"/>
      <c r="E24" s="29" t="n"/>
      <c r="F24" s="29" t="n"/>
      <c r="G24" s="30" t="n"/>
      <c r="H24" s="29" t="n"/>
      <c r="I24" s="28" t="n"/>
      <c r="J24" s="31">
        <f>IF($A24="","",MONTH($A24))</f>
        <v/>
      </c>
      <c r="K24" s="31">
        <f>IF($A24="","",YEAR($A24))</f>
        <v/>
      </c>
      <c r="L24" s="1" t="n"/>
      <c r="M24" s="1" t="n"/>
      <c r="N24" s="1" t="n"/>
    </row>
    <row r="25">
      <c r="A25" s="32" t="n"/>
      <c r="B25" s="33" t="n"/>
      <c r="C25" s="34" t="n"/>
      <c r="D25" s="34" t="n"/>
      <c r="E25" s="33" t="n"/>
      <c r="F25" s="33" t="n"/>
      <c r="G25" s="35" t="n"/>
      <c r="H25" s="33" t="n"/>
      <c r="I25" s="32" t="n"/>
      <c r="J25" s="36">
        <f>IF($A25="","",MONTH($A25))</f>
        <v/>
      </c>
      <c r="K25" s="36">
        <f>IF($A25="","",YEAR($A25))</f>
        <v/>
      </c>
      <c r="L25" s="1" t="n"/>
      <c r="M25" s="1" t="n"/>
      <c r="N25" s="1" t="n"/>
    </row>
    <row r="26">
      <c r="A26" s="28" t="n"/>
      <c r="B26" s="29" t="n"/>
      <c r="C26" s="9" t="n"/>
      <c r="D26" s="9" t="n"/>
      <c r="E26" s="29" t="n"/>
      <c r="F26" s="29" t="n"/>
      <c r="G26" s="30" t="n"/>
      <c r="H26" s="29" t="n"/>
      <c r="I26" s="28" t="n"/>
      <c r="J26" s="31">
        <f>IF($A26="","",MONTH($A26))</f>
        <v/>
      </c>
      <c r="K26" s="31">
        <f>IF($A26="","",YEAR($A26))</f>
        <v/>
      </c>
      <c r="L26" s="1" t="n"/>
      <c r="M26" s="1" t="n"/>
      <c r="N26" s="1" t="n"/>
    </row>
    <row r="27">
      <c r="A27" s="32" t="n"/>
      <c r="B27" s="33" t="n"/>
      <c r="C27" s="34" t="n"/>
      <c r="D27" s="34" t="n"/>
      <c r="E27" s="33" t="n"/>
      <c r="F27" s="33" t="n"/>
      <c r="G27" s="35" t="n"/>
      <c r="H27" s="33" t="n"/>
      <c r="I27" s="32" t="n"/>
      <c r="J27" s="36">
        <f>IF($A27="","",MONTH($A27))</f>
        <v/>
      </c>
      <c r="K27" s="36">
        <f>IF($A27="","",YEAR($A27))</f>
        <v/>
      </c>
      <c r="L27" s="1" t="n"/>
      <c r="M27" s="1" t="n"/>
      <c r="N27" s="1" t="n"/>
    </row>
    <row r="28">
      <c r="A28" s="28" t="n"/>
      <c r="B28" s="29" t="n"/>
      <c r="C28" s="9" t="n"/>
      <c r="D28" s="9" t="n"/>
      <c r="E28" s="29" t="n"/>
      <c r="F28" s="29" t="n"/>
      <c r="G28" s="30" t="n"/>
      <c r="H28" s="29" t="n"/>
      <c r="I28" s="28" t="n"/>
      <c r="J28" s="31">
        <f>IF($A28="","",MONTH($A28))</f>
        <v/>
      </c>
      <c r="K28" s="31">
        <f>IF($A28="","",YEAR($A28))</f>
        <v/>
      </c>
      <c r="L28" s="1" t="n"/>
      <c r="M28" s="1" t="n"/>
      <c r="N28" s="1" t="n"/>
    </row>
    <row r="29">
      <c r="A29" s="32" t="n"/>
      <c r="B29" s="33" t="n"/>
      <c r="C29" s="34" t="n"/>
      <c r="D29" s="34" t="n"/>
      <c r="E29" s="33" t="n"/>
      <c r="F29" s="33" t="n"/>
      <c r="G29" s="35" t="n"/>
      <c r="H29" s="33" t="n"/>
      <c r="I29" s="32" t="n"/>
      <c r="J29" s="36">
        <f>IF($A29="","",MONTH($A29))</f>
        <v/>
      </c>
      <c r="K29" s="36">
        <f>IF($A29="","",YEAR($A29))</f>
        <v/>
      </c>
      <c r="L29" s="1" t="n"/>
      <c r="M29" s="1" t="n"/>
      <c r="N29" s="1" t="n"/>
    </row>
    <row r="30">
      <c r="A30" s="28" t="n"/>
      <c r="B30" s="29" t="n"/>
      <c r="C30" s="9" t="n"/>
      <c r="D30" s="9" t="n"/>
      <c r="E30" s="29" t="n"/>
      <c r="F30" s="29" t="n"/>
      <c r="G30" s="30" t="n"/>
      <c r="H30" s="29" t="n"/>
      <c r="I30" s="28" t="n"/>
      <c r="J30" s="31">
        <f>IF($A30="","",MONTH($A30))</f>
        <v/>
      </c>
      <c r="K30" s="31">
        <f>IF($A30="","",YEAR($A30))</f>
        <v/>
      </c>
      <c r="L30" s="1" t="n"/>
      <c r="M30" s="1" t="n"/>
      <c r="N30" s="1" t="n"/>
    </row>
    <row r="31">
      <c r="A31" s="32" t="n"/>
      <c r="B31" s="33" t="n"/>
      <c r="C31" s="34" t="n"/>
      <c r="D31" s="34" t="n"/>
      <c r="E31" s="33" t="n"/>
      <c r="F31" s="33" t="n"/>
      <c r="G31" s="35" t="n"/>
      <c r="H31" s="33" t="n"/>
      <c r="I31" s="32" t="n"/>
      <c r="J31" s="36">
        <f>IF($A31="","",MONTH($A31))</f>
        <v/>
      </c>
      <c r="K31" s="36">
        <f>IF($A31="","",YEAR($A31))</f>
        <v/>
      </c>
      <c r="L31" s="1" t="n"/>
      <c r="M31" s="1" t="n"/>
      <c r="N31" s="1" t="n"/>
    </row>
    <row r="32">
      <c r="A32" s="28" t="n"/>
      <c r="B32" s="29" t="n"/>
      <c r="C32" s="9" t="n"/>
      <c r="D32" s="9" t="n"/>
      <c r="E32" s="29" t="n"/>
      <c r="F32" s="29" t="n"/>
      <c r="G32" s="30" t="n"/>
      <c r="H32" s="29" t="n"/>
      <c r="I32" s="28" t="n"/>
      <c r="J32" s="31">
        <f>IF($A32="","",MONTH($A32))</f>
        <v/>
      </c>
      <c r="K32" s="31">
        <f>IF($A32="","",YEAR($A32))</f>
        <v/>
      </c>
      <c r="L32" s="1" t="n"/>
      <c r="M32" s="1" t="n"/>
      <c r="N32" s="1" t="n"/>
    </row>
    <row r="33">
      <c r="A33" s="32" t="n"/>
      <c r="B33" s="33" t="n"/>
      <c r="C33" s="34" t="n"/>
      <c r="D33" s="34" t="n"/>
      <c r="E33" s="33" t="n"/>
      <c r="F33" s="33" t="n"/>
      <c r="G33" s="35" t="n"/>
      <c r="H33" s="33" t="n"/>
      <c r="I33" s="32" t="n"/>
      <c r="J33" s="36">
        <f>IF($A33="","",MONTH($A33))</f>
        <v/>
      </c>
      <c r="K33" s="36">
        <f>IF($A33="","",YEAR($A33))</f>
        <v/>
      </c>
      <c r="L33" s="1" t="n"/>
      <c r="M33" s="1" t="n"/>
      <c r="N33" s="1" t="n"/>
    </row>
    <row r="34">
      <c r="A34" s="28" t="n"/>
      <c r="B34" s="29" t="n"/>
      <c r="C34" s="9" t="n"/>
      <c r="D34" s="9" t="n"/>
      <c r="E34" s="29" t="n"/>
      <c r="F34" s="29" t="n"/>
      <c r="G34" s="30" t="n"/>
      <c r="H34" s="29" t="n"/>
      <c r="I34" s="28" t="n"/>
      <c r="J34" s="31">
        <f>IF($A34="","",MONTH($A34))</f>
        <v/>
      </c>
      <c r="K34" s="31">
        <f>IF($A34="","",YEAR($A34))</f>
        <v/>
      </c>
      <c r="L34" s="1" t="n"/>
      <c r="M34" s="1" t="n"/>
      <c r="N34" s="1" t="n"/>
    </row>
    <row r="35">
      <c r="A35" s="32" t="n"/>
      <c r="B35" s="33" t="n"/>
      <c r="C35" s="34" t="n"/>
      <c r="D35" s="34" t="n"/>
      <c r="E35" s="33" t="n"/>
      <c r="F35" s="33" t="n"/>
      <c r="G35" s="35" t="n"/>
      <c r="H35" s="33" t="n"/>
      <c r="I35" s="32" t="n"/>
      <c r="J35" s="36">
        <f>IF($A35="","",MONTH($A35))</f>
        <v/>
      </c>
      <c r="K35" s="36">
        <f>IF($A35="","",YEAR($A35))</f>
        <v/>
      </c>
      <c r="L35" s="1" t="n"/>
      <c r="M35" s="1" t="n"/>
      <c r="N35" s="1" t="n"/>
    </row>
    <row r="36">
      <c r="A36" s="28" t="n"/>
      <c r="B36" s="29" t="n"/>
      <c r="C36" s="9" t="n"/>
      <c r="D36" s="9" t="n"/>
      <c r="E36" s="29" t="n"/>
      <c r="F36" s="29" t="n"/>
      <c r="G36" s="30" t="n"/>
      <c r="H36" s="29" t="n"/>
      <c r="I36" s="28" t="n"/>
      <c r="J36" s="31">
        <f>IF($A36="","",MONTH($A36))</f>
        <v/>
      </c>
      <c r="K36" s="31">
        <f>IF($A36="","",YEAR($A36))</f>
        <v/>
      </c>
      <c r="L36" s="1" t="n"/>
      <c r="M36" s="1" t="n"/>
      <c r="N36" s="1" t="n"/>
    </row>
    <row r="37">
      <c r="A37" s="32" t="n"/>
      <c r="B37" s="33" t="n"/>
      <c r="C37" s="34" t="n"/>
      <c r="D37" s="34" t="n"/>
      <c r="E37" s="33" t="n"/>
      <c r="F37" s="33" t="n"/>
      <c r="G37" s="35" t="n"/>
      <c r="H37" s="33" t="n"/>
      <c r="I37" s="32" t="n"/>
      <c r="J37" s="36">
        <f>IF($A37="","",MONTH($A37))</f>
        <v/>
      </c>
      <c r="K37" s="36">
        <f>IF($A37="","",YEAR($A37))</f>
        <v/>
      </c>
      <c r="L37" s="1" t="n"/>
      <c r="M37" s="1" t="n"/>
      <c r="N37" s="1" t="n"/>
    </row>
    <row r="38">
      <c r="A38" s="28" t="n"/>
      <c r="B38" s="29" t="n"/>
      <c r="C38" s="9" t="n"/>
      <c r="D38" s="9" t="n"/>
      <c r="E38" s="29" t="n"/>
      <c r="F38" s="29" t="n"/>
      <c r="G38" s="30" t="n"/>
      <c r="H38" s="29" t="n"/>
      <c r="I38" s="28" t="n"/>
      <c r="J38" s="31">
        <f>IF($A38="","",MONTH($A38))</f>
        <v/>
      </c>
      <c r="K38" s="31">
        <f>IF($A38="","",YEAR($A38))</f>
        <v/>
      </c>
      <c r="L38" s="1" t="n"/>
      <c r="M38" s="1" t="n"/>
      <c r="N38" s="1" t="n"/>
    </row>
    <row r="39">
      <c r="A39" s="32" t="n"/>
      <c r="B39" s="33" t="n"/>
      <c r="C39" s="34" t="n"/>
      <c r="D39" s="34" t="n"/>
      <c r="E39" s="33" t="n"/>
      <c r="F39" s="33" t="n"/>
      <c r="G39" s="35" t="n"/>
      <c r="H39" s="33" t="n"/>
      <c r="I39" s="32" t="n"/>
      <c r="J39" s="36">
        <f>IF($A39="","",MONTH($A39))</f>
        <v/>
      </c>
      <c r="K39" s="36">
        <f>IF($A39="","",YEAR($A39))</f>
        <v/>
      </c>
      <c r="L39" s="1" t="n"/>
      <c r="M39" s="1" t="n"/>
      <c r="N39" s="1" t="n"/>
    </row>
    <row r="40">
      <c r="A40" s="28" t="n"/>
      <c r="B40" s="29" t="n"/>
      <c r="C40" s="9" t="n"/>
      <c r="D40" s="9" t="n"/>
      <c r="E40" s="29" t="n"/>
      <c r="F40" s="29" t="n"/>
      <c r="G40" s="30" t="n"/>
      <c r="H40" s="29" t="n"/>
      <c r="I40" s="28" t="n"/>
      <c r="J40" s="31">
        <f>IF($A40="","",MONTH($A40))</f>
        <v/>
      </c>
      <c r="K40" s="31">
        <f>IF($A40="","",YEAR($A40))</f>
        <v/>
      </c>
      <c r="L40" s="1" t="n"/>
      <c r="M40" s="1" t="n"/>
      <c r="N40" s="1" t="n"/>
    </row>
    <row r="41">
      <c r="A41" s="32" t="n"/>
      <c r="B41" s="33" t="n"/>
      <c r="C41" s="34" t="n"/>
      <c r="D41" s="34" t="n"/>
      <c r="E41" s="33" t="n"/>
      <c r="F41" s="33" t="n"/>
      <c r="G41" s="35" t="n"/>
      <c r="H41" s="33" t="n"/>
      <c r="I41" s="32" t="n"/>
      <c r="J41" s="36">
        <f>IF($A41="","",MONTH($A41))</f>
        <v/>
      </c>
      <c r="K41" s="36">
        <f>IF($A41="","",YEAR($A41))</f>
        <v/>
      </c>
      <c r="L41" s="1" t="n"/>
      <c r="M41" s="1" t="n"/>
      <c r="N41" s="1" t="n"/>
    </row>
    <row r="42">
      <c r="A42" s="28" t="n"/>
      <c r="B42" s="29" t="n"/>
      <c r="C42" s="9" t="n"/>
      <c r="D42" s="9" t="n"/>
      <c r="E42" s="29" t="n"/>
      <c r="F42" s="29" t="n"/>
      <c r="G42" s="30" t="n"/>
      <c r="H42" s="29" t="n"/>
      <c r="I42" s="28" t="n"/>
      <c r="J42" s="31">
        <f>IF($A42="","",MONTH($A42))</f>
        <v/>
      </c>
      <c r="K42" s="31">
        <f>IF($A42="","",YEAR($A42))</f>
        <v/>
      </c>
      <c r="L42" s="1" t="n"/>
      <c r="M42" s="1" t="n"/>
      <c r="N42" s="1" t="n"/>
    </row>
    <row r="43">
      <c r="A43" s="32" t="n"/>
      <c r="B43" s="33" t="n"/>
      <c r="C43" s="34" t="n"/>
      <c r="D43" s="34" t="n"/>
      <c r="E43" s="33" t="n"/>
      <c r="F43" s="33" t="n"/>
      <c r="G43" s="35" t="n"/>
      <c r="H43" s="33" t="n"/>
      <c r="I43" s="32" t="n"/>
      <c r="J43" s="36">
        <f>IF($A43="","",MONTH($A43))</f>
        <v/>
      </c>
      <c r="K43" s="36">
        <f>IF($A43="","",YEAR($A43))</f>
        <v/>
      </c>
      <c r="L43" s="1" t="n"/>
      <c r="M43" s="1" t="n"/>
      <c r="N43" s="1" t="n"/>
    </row>
    <row r="44">
      <c r="A44" s="28" t="n"/>
      <c r="B44" s="29" t="n"/>
      <c r="C44" s="9" t="n"/>
      <c r="D44" s="9" t="n"/>
      <c r="E44" s="29" t="n"/>
      <c r="F44" s="29" t="n"/>
      <c r="G44" s="30" t="n"/>
      <c r="H44" s="29" t="n"/>
      <c r="I44" s="28" t="n"/>
      <c r="J44" s="31">
        <f>IF($A44="","",MONTH($A44))</f>
        <v/>
      </c>
      <c r="K44" s="31">
        <f>IF($A44="","",YEAR($A44))</f>
        <v/>
      </c>
      <c r="L44" s="1" t="n"/>
      <c r="M44" s="1" t="n"/>
      <c r="N44" s="1" t="n"/>
    </row>
    <row r="45">
      <c r="A45" s="32" t="n"/>
      <c r="B45" s="33" t="n"/>
      <c r="C45" s="34" t="n"/>
      <c r="D45" s="34" t="n"/>
      <c r="E45" s="33" t="n"/>
      <c r="F45" s="33" t="n"/>
      <c r="G45" s="35" t="n"/>
      <c r="H45" s="33" t="n"/>
      <c r="I45" s="32" t="n"/>
      <c r="J45" s="36">
        <f>IF($A45="","",MONTH($A45))</f>
        <v/>
      </c>
      <c r="K45" s="36">
        <f>IF($A45="","",YEAR($A45))</f>
        <v/>
      </c>
      <c r="L45" s="1" t="n"/>
      <c r="M45" s="1" t="n"/>
      <c r="N45" s="1" t="n"/>
    </row>
    <row r="46">
      <c r="A46" s="28" t="n"/>
      <c r="B46" s="29" t="n"/>
      <c r="C46" s="9" t="n"/>
      <c r="D46" s="9" t="n"/>
      <c r="E46" s="29" t="n"/>
      <c r="F46" s="29" t="n"/>
      <c r="G46" s="30" t="n"/>
      <c r="H46" s="29" t="n"/>
      <c r="I46" s="28" t="n"/>
      <c r="J46" s="31">
        <f>IF($A46="","",MONTH($A46))</f>
        <v/>
      </c>
      <c r="K46" s="31">
        <f>IF($A46="","",YEAR($A46))</f>
        <v/>
      </c>
      <c r="L46" s="1" t="n"/>
      <c r="M46" s="1" t="n"/>
      <c r="N46" s="1" t="n"/>
    </row>
    <row r="47">
      <c r="A47" s="32" t="n"/>
      <c r="B47" s="33" t="n"/>
      <c r="C47" s="34" t="n"/>
      <c r="D47" s="34" t="n"/>
      <c r="E47" s="33" t="n"/>
      <c r="F47" s="33" t="n"/>
      <c r="G47" s="35" t="n"/>
      <c r="H47" s="33" t="n"/>
      <c r="I47" s="32" t="n"/>
      <c r="J47" s="36">
        <f>IF($A47="","",MONTH($A47))</f>
        <v/>
      </c>
      <c r="K47" s="36">
        <f>IF($A47="","",YEAR($A47))</f>
        <v/>
      </c>
      <c r="L47" s="1" t="n"/>
      <c r="M47" s="1" t="n"/>
      <c r="N47" s="1" t="n"/>
    </row>
    <row r="48">
      <c r="A48" s="28" t="n"/>
      <c r="B48" s="29" t="n"/>
      <c r="C48" s="9" t="n"/>
      <c r="D48" s="9" t="n"/>
      <c r="E48" s="29" t="n"/>
      <c r="F48" s="29" t="n"/>
      <c r="G48" s="30" t="n"/>
      <c r="H48" s="29" t="n"/>
      <c r="I48" s="28" t="n"/>
      <c r="J48" s="31">
        <f>IF($A48="","",MONTH($A48))</f>
        <v/>
      </c>
      <c r="K48" s="31">
        <f>IF($A48="","",YEAR($A48))</f>
        <v/>
      </c>
      <c r="L48" s="1" t="n"/>
      <c r="M48" s="1" t="n"/>
      <c r="N48" s="1" t="n"/>
    </row>
    <row r="49">
      <c r="A49" s="32" t="n"/>
      <c r="B49" s="33" t="n"/>
      <c r="C49" s="34" t="n"/>
      <c r="D49" s="34" t="n"/>
      <c r="E49" s="33" t="n"/>
      <c r="F49" s="33" t="n"/>
      <c r="G49" s="35" t="n"/>
      <c r="H49" s="33" t="n"/>
      <c r="I49" s="32" t="n"/>
      <c r="J49" s="36">
        <f>IF($A49="","",MONTH($A49))</f>
        <v/>
      </c>
      <c r="K49" s="36">
        <f>IF($A49="","",YEAR($A49))</f>
        <v/>
      </c>
      <c r="L49" s="1" t="n"/>
      <c r="M49" s="1" t="n"/>
      <c r="N49" s="1" t="n"/>
    </row>
    <row r="50">
      <c r="A50" s="28" t="n"/>
      <c r="B50" s="29" t="n"/>
      <c r="C50" s="9" t="n"/>
      <c r="D50" s="9" t="n"/>
      <c r="E50" s="29" t="n"/>
      <c r="F50" s="29" t="n"/>
      <c r="G50" s="30" t="n"/>
      <c r="H50" s="29" t="n"/>
      <c r="I50" s="28" t="n"/>
      <c r="J50" s="31">
        <f>IF($A50="","",MONTH($A50))</f>
        <v/>
      </c>
      <c r="K50" s="31">
        <f>IF($A50="","",YEAR($A50))</f>
        <v/>
      </c>
      <c r="L50" s="1" t="n"/>
      <c r="M50" s="1" t="n"/>
      <c r="N50" s="1" t="n"/>
    </row>
    <row r="51">
      <c r="A51" s="32" t="n"/>
      <c r="B51" s="33" t="n"/>
      <c r="C51" s="34" t="n"/>
      <c r="D51" s="34" t="n"/>
      <c r="E51" s="33" t="n"/>
      <c r="F51" s="33" t="n"/>
      <c r="G51" s="35" t="n"/>
      <c r="H51" s="33" t="n"/>
      <c r="I51" s="32" t="n"/>
      <c r="J51" s="36">
        <f>IF($A51="","",MONTH($A51))</f>
        <v/>
      </c>
      <c r="K51" s="36">
        <f>IF($A51="","",YEAR($A51))</f>
        <v/>
      </c>
      <c r="L51" s="1" t="n"/>
      <c r="M51" s="1" t="n"/>
      <c r="N51" s="1" t="n"/>
    </row>
    <row r="52">
      <c r="A52" s="28" t="n"/>
      <c r="B52" s="29" t="n"/>
      <c r="C52" s="9" t="n"/>
      <c r="D52" s="9" t="n"/>
      <c r="E52" s="29" t="n"/>
      <c r="F52" s="29" t="n"/>
      <c r="G52" s="30" t="n"/>
      <c r="H52" s="29" t="n"/>
      <c r="I52" s="28" t="n"/>
      <c r="J52" s="31">
        <f>IF($A52="","",MONTH($A52))</f>
        <v/>
      </c>
      <c r="K52" s="31">
        <f>IF($A52="","",YEAR($A52))</f>
        <v/>
      </c>
      <c r="L52" s="1" t="n"/>
      <c r="M52" s="1" t="n"/>
      <c r="N52" s="1" t="n"/>
    </row>
    <row r="53">
      <c r="A53" s="32" t="n"/>
      <c r="B53" s="33" t="n"/>
      <c r="C53" s="34" t="n"/>
      <c r="D53" s="34" t="n"/>
      <c r="E53" s="33" t="n"/>
      <c r="F53" s="33" t="n"/>
      <c r="G53" s="35" t="n"/>
      <c r="H53" s="33" t="n"/>
      <c r="I53" s="32" t="n"/>
      <c r="J53" s="36">
        <f>IF($A53="","",MONTH($A53))</f>
        <v/>
      </c>
      <c r="K53" s="36">
        <f>IF($A53="","",YEAR($A53))</f>
        <v/>
      </c>
      <c r="L53" s="1" t="n"/>
      <c r="M53" s="1" t="n"/>
      <c r="N53" s="1" t="n"/>
    </row>
    <row r="54">
      <c r="A54" s="28" t="n"/>
      <c r="B54" s="29" t="n"/>
      <c r="C54" s="9" t="n"/>
      <c r="D54" s="9" t="n"/>
      <c r="E54" s="29" t="n"/>
      <c r="F54" s="29" t="n"/>
      <c r="G54" s="30" t="n"/>
      <c r="H54" s="29" t="n"/>
      <c r="I54" s="28" t="n"/>
      <c r="J54" s="31">
        <f>IF($A54="","",MONTH($A54))</f>
        <v/>
      </c>
      <c r="K54" s="31">
        <f>IF($A54="","",YEAR($A54))</f>
        <v/>
      </c>
      <c r="L54" s="1" t="n"/>
      <c r="M54" s="1" t="n"/>
      <c r="N54" s="1" t="n"/>
    </row>
    <row r="55">
      <c r="A55" s="32" t="n"/>
      <c r="B55" s="33" t="n"/>
      <c r="C55" s="34" t="n"/>
      <c r="D55" s="34" t="n"/>
      <c r="E55" s="33" t="n"/>
      <c r="F55" s="33" t="n"/>
      <c r="G55" s="35" t="n"/>
      <c r="H55" s="33" t="n"/>
      <c r="I55" s="32" t="n"/>
      <c r="J55" s="36">
        <f>IF($A55="","",MONTH($A55))</f>
        <v/>
      </c>
      <c r="K55" s="36">
        <f>IF($A55="","",YEAR($A55))</f>
        <v/>
      </c>
      <c r="L55" s="1" t="n"/>
      <c r="M55" s="1" t="n"/>
      <c r="N55" s="1" t="n"/>
    </row>
    <row r="56">
      <c r="A56" s="28" t="n"/>
      <c r="B56" s="29" t="n"/>
      <c r="C56" s="9" t="n"/>
      <c r="D56" s="9" t="n"/>
      <c r="E56" s="29" t="n"/>
      <c r="F56" s="29" t="n"/>
      <c r="G56" s="30" t="n"/>
      <c r="H56" s="29" t="n"/>
      <c r="I56" s="28" t="n"/>
      <c r="J56" s="31">
        <f>IF($A56="","",MONTH($A56))</f>
        <v/>
      </c>
      <c r="K56" s="31">
        <f>IF($A56="","",YEAR($A56))</f>
        <v/>
      </c>
      <c r="L56" s="1" t="n"/>
      <c r="M56" s="1" t="n"/>
      <c r="N56" s="1" t="n"/>
    </row>
    <row r="57">
      <c r="A57" s="32" t="n"/>
      <c r="B57" s="33" t="n"/>
      <c r="C57" s="34" t="n"/>
      <c r="D57" s="34" t="n"/>
      <c r="E57" s="33" t="n"/>
      <c r="F57" s="33" t="n"/>
      <c r="G57" s="35" t="n"/>
      <c r="H57" s="33" t="n"/>
      <c r="I57" s="32" t="n"/>
      <c r="J57" s="36">
        <f>IF($A57="","",MONTH($A57))</f>
        <v/>
      </c>
      <c r="K57" s="36">
        <f>IF($A57="","",YEAR($A57))</f>
        <v/>
      </c>
      <c r="L57" s="1" t="n"/>
      <c r="M57" s="1" t="n"/>
      <c r="N57" s="1" t="n"/>
    </row>
    <row r="58">
      <c r="A58" s="28" t="n"/>
      <c r="B58" s="29" t="n"/>
      <c r="C58" s="9" t="n"/>
      <c r="D58" s="9" t="n"/>
      <c r="E58" s="29" t="n"/>
      <c r="F58" s="29" t="n"/>
      <c r="G58" s="30" t="n"/>
      <c r="H58" s="29" t="n"/>
      <c r="I58" s="28" t="n"/>
      <c r="J58" s="31">
        <f>IF($A58="","",MONTH($A58))</f>
        <v/>
      </c>
      <c r="K58" s="31">
        <f>IF($A58="","",YEAR($A58))</f>
        <v/>
      </c>
      <c r="L58" s="1" t="n"/>
      <c r="M58" s="1" t="n"/>
      <c r="N58" s="1" t="n"/>
    </row>
    <row r="59">
      <c r="A59" s="32" t="n"/>
      <c r="B59" s="33" t="n"/>
      <c r="C59" s="34" t="n"/>
      <c r="D59" s="34" t="n"/>
      <c r="E59" s="33" t="n"/>
      <c r="F59" s="33" t="n"/>
      <c r="G59" s="35" t="n"/>
      <c r="H59" s="33" t="n"/>
      <c r="I59" s="32" t="n"/>
      <c r="J59" s="36">
        <f>IF($A59="","",MONTH($A59))</f>
        <v/>
      </c>
      <c r="K59" s="36">
        <f>IF($A59="","",YEAR($A59))</f>
        <v/>
      </c>
      <c r="L59" s="1" t="n"/>
      <c r="M59" s="1" t="n"/>
      <c r="N59" s="1" t="n"/>
    </row>
    <row r="60">
      <c r="A60" s="28" t="n"/>
      <c r="B60" s="29" t="n"/>
      <c r="C60" s="9" t="n"/>
      <c r="D60" s="9" t="n"/>
      <c r="E60" s="29" t="n"/>
      <c r="F60" s="29" t="n"/>
      <c r="G60" s="30" t="n"/>
      <c r="H60" s="29" t="n"/>
      <c r="I60" s="28" t="n"/>
      <c r="J60" s="31">
        <f>IF($A60="","",MONTH($A60))</f>
        <v/>
      </c>
      <c r="K60" s="31">
        <f>IF($A60="","",YEAR($A60))</f>
        <v/>
      </c>
      <c r="L60" s="1" t="n"/>
      <c r="M60" s="1" t="n"/>
      <c r="N60" s="1" t="n"/>
    </row>
    <row r="61">
      <c r="A61" s="32" t="n"/>
      <c r="B61" s="33" t="n"/>
      <c r="C61" s="34" t="n"/>
      <c r="D61" s="34" t="n"/>
      <c r="E61" s="33" t="n"/>
      <c r="F61" s="33" t="n"/>
      <c r="G61" s="35" t="n"/>
      <c r="H61" s="33" t="n"/>
      <c r="I61" s="32" t="n"/>
      <c r="J61" s="36">
        <f>IF($A61="","",MONTH($A61))</f>
        <v/>
      </c>
      <c r="K61" s="36">
        <f>IF($A61="","",YEAR($A61))</f>
        <v/>
      </c>
      <c r="L61" s="1" t="n"/>
      <c r="M61" s="1" t="n"/>
      <c r="N61" s="1" t="n"/>
    </row>
    <row r="62">
      <c r="A62" s="28" t="n"/>
      <c r="B62" s="29" t="n"/>
      <c r="C62" s="9" t="n"/>
      <c r="D62" s="9" t="n"/>
      <c r="E62" s="29" t="n"/>
      <c r="F62" s="29" t="n"/>
      <c r="G62" s="30" t="n"/>
      <c r="H62" s="29" t="n"/>
      <c r="I62" s="28" t="n"/>
      <c r="J62" s="31">
        <f>IF($A62="","",MONTH($A62))</f>
        <v/>
      </c>
      <c r="K62" s="31">
        <f>IF($A62="","",YEAR($A62))</f>
        <v/>
      </c>
      <c r="L62" s="1" t="n"/>
      <c r="M62" s="1" t="n"/>
      <c r="N62" s="1" t="n"/>
    </row>
    <row r="63">
      <c r="A63" s="32" t="n"/>
      <c r="B63" s="33" t="n"/>
      <c r="C63" s="34" t="n"/>
      <c r="D63" s="34" t="n"/>
      <c r="E63" s="33" t="n"/>
      <c r="F63" s="33" t="n"/>
      <c r="G63" s="35" t="n"/>
      <c r="H63" s="33" t="n"/>
      <c r="I63" s="32" t="n"/>
      <c r="J63" s="36">
        <f>IF($A63="","",MONTH($A63))</f>
        <v/>
      </c>
      <c r="K63" s="36">
        <f>IF($A63="","",YEAR($A63))</f>
        <v/>
      </c>
      <c r="L63" s="1" t="n"/>
      <c r="M63" s="1" t="n"/>
      <c r="N63" s="1" t="n"/>
    </row>
    <row r="64">
      <c r="A64" s="28" t="n"/>
      <c r="B64" s="29" t="n"/>
      <c r="C64" s="9" t="n"/>
      <c r="D64" s="9" t="n"/>
      <c r="E64" s="29" t="n"/>
      <c r="F64" s="29" t="n"/>
      <c r="G64" s="30" t="n"/>
      <c r="H64" s="29" t="n"/>
      <c r="I64" s="28" t="n"/>
      <c r="J64" s="31">
        <f>IF($A64="","",MONTH($A64))</f>
        <v/>
      </c>
      <c r="K64" s="31">
        <f>IF($A64="","",YEAR($A64))</f>
        <v/>
      </c>
      <c r="L64" s="1" t="n"/>
      <c r="M64" s="1" t="n"/>
      <c r="N64" s="1" t="n"/>
    </row>
    <row r="65">
      <c r="A65" s="32" t="n"/>
      <c r="B65" s="33" t="n"/>
      <c r="C65" s="34" t="n"/>
      <c r="D65" s="34" t="n"/>
      <c r="E65" s="33" t="n"/>
      <c r="F65" s="33" t="n"/>
      <c r="G65" s="35" t="n"/>
      <c r="H65" s="33" t="n"/>
      <c r="I65" s="32" t="n"/>
      <c r="J65" s="36">
        <f>IF($A65="","",MONTH($A65))</f>
        <v/>
      </c>
      <c r="K65" s="36">
        <f>IF($A65="","",YEAR($A65))</f>
        <v/>
      </c>
      <c r="L65" s="1" t="n"/>
      <c r="M65" s="1" t="n"/>
      <c r="N65" s="1" t="n"/>
    </row>
    <row r="66">
      <c r="A66" s="28" t="n"/>
      <c r="B66" s="29" t="n"/>
      <c r="C66" s="9" t="n"/>
      <c r="D66" s="9" t="n"/>
      <c r="E66" s="29" t="n"/>
      <c r="F66" s="29" t="n"/>
      <c r="G66" s="30" t="n"/>
      <c r="H66" s="29" t="n"/>
      <c r="I66" s="28" t="n"/>
      <c r="J66" s="31">
        <f>IF($A66="","",MONTH($A66))</f>
        <v/>
      </c>
      <c r="K66" s="31">
        <f>IF($A66="","",YEAR($A66))</f>
        <v/>
      </c>
      <c r="L66" s="1" t="n"/>
      <c r="M66" s="1" t="n"/>
      <c r="N66" s="1" t="n"/>
    </row>
    <row r="67">
      <c r="A67" s="32" t="n"/>
      <c r="B67" s="33" t="n"/>
      <c r="C67" s="34" t="n"/>
      <c r="D67" s="34" t="n"/>
      <c r="E67" s="33" t="n"/>
      <c r="F67" s="33" t="n"/>
      <c r="G67" s="35" t="n"/>
      <c r="H67" s="33" t="n"/>
      <c r="I67" s="32" t="n"/>
      <c r="J67" s="36">
        <f>IF($A67="","",MONTH($A67))</f>
        <v/>
      </c>
      <c r="K67" s="36">
        <f>IF($A67="","",YEAR($A67))</f>
        <v/>
      </c>
      <c r="L67" s="1" t="n"/>
      <c r="M67" s="1" t="n"/>
      <c r="N67" s="1" t="n"/>
    </row>
    <row r="68">
      <c r="A68" s="28" t="n"/>
      <c r="B68" s="29" t="n"/>
      <c r="C68" s="9" t="n"/>
      <c r="D68" s="9" t="n"/>
      <c r="E68" s="29" t="n"/>
      <c r="F68" s="29" t="n"/>
      <c r="G68" s="30" t="n"/>
      <c r="H68" s="29" t="n"/>
      <c r="I68" s="28" t="n"/>
      <c r="J68" s="31">
        <f>IF($A68="","",MONTH($A68))</f>
        <v/>
      </c>
      <c r="K68" s="31">
        <f>IF($A68="","",YEAR($A68))</f>
        <v/>
      </c>
      <c r="L68" s="1" t="n"/>
      <c r="M68" s="1" t="n"/>
      <c r="N68" s="1" t="n"/>
    </row>
    <row r="69">
      <c r="A69" s="32" t="n"/>
      <c r="B69" s="33" t="n"/>
      <c r="C69" s="34" t="n"/>
      <c r="D69" s="34" t="n"/>
      <c r="E69" s="33" t="n"/>
      <c r="F69" s="33" t="n"/>
      <c r="G69" s="35" t="n"/>
      <c r="H69" s="33" t="n"/>
      <c r="I69" s="32" t="n"/>
      <c r="J69" s="36">
        <f>IF($A69="","",MONTH($A69))</f>
        <v/>
      </c>
      <c r="K69" s="36">
        <f>IF($A69="","",YEAR($A69))</f>
        <v/>
      </c>
      <c r="L69" s="1" t="n"/>
      <c r="M69" s="1" t="n"/>
      <c r="N69" s="1" t="n"/>
    </row>
    <row r="70">
      <c r="A70" s="28" t="n"/>
      <c r="B70" s="29" t="n"/>
      <c r="C70" s="9" t="n"/>
      <c r="D70" s="9" t="n"/>
      <c r="E70" s="29" t="n"/>
      <c r="F70" s="29" t="n"/>
      <c r="G70" s="30" t="n"/>
      <c r="H70" s="29" t="n"/>
      <c r="I70" s="28" t="n"/>
      <c r="J70" s="31">
        <f>IF($A70="","",MONTH($A70))</f>
        <v/>
      </c>
      <c r="K70" s="31">
        <f>IF($A70="","",YEAR($A70))</f>
        <v/>
      </c>
      <c r="L70" s="1" t="n"/>
      <c r="M70" s="1" t="n"/>
      <c r="N70" s="1" t="n"/>
    </row>
    <row r="71">
      <c r="A71" s="32" t="n"/>
      <c r="B71" s="33" t="n"/>
      <c r="C71" s="34" t="n"/>
      <c r="D71" s="34" t="n"/>
      <c r="E71" s="33" t="n"/>
      <c r="F71" s="33" t="n"/>
      <c r="G71" s="35" t="n"/>
      <c r="H71" s="33" t="n"/>
      <c r="I71" s="32" t="n"/>
      <c r="J71" s="36">
        <f>IF($A71="","",MONTH($A71))</f>
        <v/>
      </c>
      <c r="K71" s="36">
        <f>IF($A71="","",YEAR($A71))</f>
        <v/>
      </c>
      <c r="L71" s="1" t="n"/>
      <c r="M71" s="1" t="n"/>
      <c r="N71" s="1" t="n"/>
    </row>
    <row r="72">
      <c r="A72" s="28" t="n"/>
      <c r="B72" s="29" t="n"/>
      <c r="C72" s="9" t="n"/>
      <c r="D72" s="9" t="n"/>
      <c r="E72" s="29" t="n"/>
      <c r="F72" s="29" t="n"/>
      <c r="G72" s="30" t="n"/>
      <c r="H72" s="29" t="n"/>
      <c r="I72" s="28" t="n"/>
      <c r="J72" s="31">
        <f>IF($A72="","",MONTH($A72))</f>
        <v/>
      </c>
      <c r="K72" s="31">
        <f>IF($A72="","",YEAR($A72))</f>
        <v/>
      </c>
      <c r="L72" s="1" t="n"/>
      <c r="M72" s="1" t="n"/>
      <c r="N72" s="1" t="n"/>
    </row>
    <row r="73">
      <c r="A73" s="32" t="n"/>
      <c r="B73" s="33" t="n"/>
      <c r="C73" s="34" t="n"/>
      <c r="D73" s="34" t="n"/>
      <c r="E73" s="33" t="n"/>
      <c r="F73" s="33" t="n"/>
      <c r="G73" s="35" t="n"/>
      <c r="H73" s="33" t="n"/>
      <c r="I73" s="32" t="n"/>
      <c r="J73" s="36">
        <f>IF($A73="","",MONTH($A73))</f>
        <v/>
      </c>
      <c r="K73" s="36">
        <f>IF($A73="","",YEAR($A73))</f>
        <v/>
      </c>
      <c r="L73" s="1" t="n"/>
      <c r="M73" s="1" t="n"/>
      <c r="N73" s="1" t="n"/>
    </row>
    <row r="74">
      <c r="A74" s="28" t="n"/>
      <c r="B74" s="29" t="n"/>
      <c r="C74" s="9" t="n"/>
      <c r="D74" s="9" t="n"/>
      <c r="E74" s="29" t="n"/>
      <c r="F74" s="29" t="n"/>
      <c r="G74" s="30" t="n"/>
      <c r="H74" s="29" t="n"/>
      <c r="I74" s="28" t="n"/>
      <c r="J74" s="31">
        <f>IF($A74="","",MONTH($A74))</f>
        <v/>
      </c>
      <c r="K74" s="31">
        <f>IF($A74="","",YEAR($A74))</f>
        <v/>
      </c>
      <c r="L74" s="1" t="n"/>
      <c r="M74" s="1" t="n"/>
      <c r="N74" s="1" t="n"/>
    </row>
    <row r="75">
      <c r="A75" s="32" t="n"/>
      <c r="B75" s="33" t="n"/>
      <c r="C75" s="34" t="n"/>
      <c r="D75" s="34" t="n"/>
      <c r="E75" s="33" t="n"/>
      <c r="F75" s="33" t="n"/>
      <c r="G75" s="35" t="n"/>
      <c r="H75" s="33" t="n"/>
      <c r="I75" s="32" t="n"/>
      <c r="J75" s="36">
        <f>IF($A75="","",MONTH($A75))</f>
        <v/>
      </c>
      <c r="K75" s="36">
        <f>IF($A75="","",YEAR($A75))</f>
        <v/>
      </c>
      <c r="L75" s="1" t="n"/>
      <c r="M75" s="1" t="n"/>
      <c r="N75" s="1" t="n"/>
    </row>
    <row r="76">
      <c r="A76" s="28" t="n"/>
      <c r="B76" s="29" t="n"/>
      <c r="C76" s="9" t="n"/>
      <c r="D76" s="9" t="n"/>
      <c r="E76" s="29" t="n"/>
      <c r="F76" s="29" t="n"/>
      <c r="G76" s="30" t="n"/>
      <c r="H76" s="29" t="n"/>
      <c r="I76" s="28" t="n"/>
      <c r="J76" s="31">
        <f>IF($A76="","",MONTH($A76))</f>
        <v/>
      </c>
      <c r="K76" s="31">
        <f>IF($A76="","",YEAR($A76))</f>
        <v/>
      </c>
      <c r="L76" s="1" t="n"/>
      <c r="M76" s="1" t="n"/>
      <c r="N76" s="1" t="n"/>
    </row>
    <row r="77">
      <c r="A77" s="32" t="n"/>
      <c r="B77" s="33" t="n"/>
      <c r="C77" s="34" t="n"/>
      <c r="D77" s="34" t="n"/>
      <c r="E77" s="33" t="n"/>
      <c r="F77" s="33" t="n"/>
      <c r="G77" s="35" t="n"/>
      <c r="H77" s="33" t="n"/>
      <c r="I77" s="32" t="n"/>
      <c r="J77" s="36">
        <f>IF($A77="","",MONTH($A77))</f>
        <v/>
      </c>
      <c r="K77" s="36">
        <f>IF($A77="","",YEAR($A77))</f>
        <v/>
      </c>
      <c r="L77" s="1" t="n"/>
      <c r="M77" s="1" t="n"/>
      <c r="N77" s="1" t="n"/>
    </row>
    <row r="78">
      <c r="A78" s="28" t="n"/>
      <c r="B78" s="29" t="n"/>
      <c r="C78" s="9" t="n"/>
      <c r="D78" s="9" t="n"/>
      <c r="E78" s="29" t="n"/>
      <c r="F78" s="29" t="n"/>
      <c r="G78" s="30" t="n"/>
      <c r="H78" s="29" t="n"/>
      <c r="I78" s="28" t="n"/>
      <c r="J78" s="31">
        <f>IF($A78="","",MONTH($A78))</f>
        <v/>
      </c>
      <c r="K78" s="31">
        <f>IF($A78="","",YEAR($A78))</f>
        <v/>
      </c>
      <c r="L78" s="1" t="n"/>
      <c r="M78" s="1" t="n"/>
      <c r="N78" s="1" t="n"/>
    </row>
    <row r="79">
      <c r="A79" s="32" t="n"/>
      <c r="B79" s="33" t="n"/>
      <c r="C79" s="34" t="n"/>
      <c r="D79" s="34" t="n"/>
      <c r="E79" s="33" t="n"/>
      <c r="F79" s="33" t="n"/>
      <c r="G79" s="35" t="n"/>
      <c r="H79" s="33" t="n"/>
      <c r="I79" s="32" t="n"/>
      <c r="J79" s="36">
        <f>IF($A79="","",MONTH($A79))</f>
        <v/>
      </c>
      <c r="K79" s="36">
        <f>IF($A79="","",YEAR($A79))</f>
        <v/>
      </c>
      <c r="L79" s="1" t="n"/>
      <c r="M79" s="1" t="n"/>
      <c r="N79" s="1" t="n"/>
    </row>
    <row r="80">
      <c r="A80" s="28" t="n"/>
      <c r="B80" s="29" t="n"/>
      <c r="C80" s="9" t="n"/>
      <c r="D80" s="9" t="n"/>
      <c r="E80" s="29" t="n"/>
      <c r="F80" s="29" t="n"/>
      <c r="G80" s="30" t="n"/>
      <c r="H80" s="29" t="n"/>
      <c r="I80" s="28" t="n"/>
      <c r="J80" s="31">
        <f>IF($A80="","",MONTH($A80))</f>
        <v/>
      </c>
      <c r="K80" s="31">
        <f>IF($A80="","",YEAR($A80))</f>
        <v/>
      </c>
      <c r="L80" s="1" t="n"/>
      <c r="M80" s="1" t="n"/>
      <c r="N80" s="1" t="n"/>
    </row>
    <row r="81">
      <c r="A81" s="32" t="n"/>
      <c r="B81" s="33" t="n"/>
      <c r="C81" s="34" t="n"/>
      <c r="D81" s="34" t="n"/>
      <c r="E81" s="33" t="n"/>
      <c r="F81" s="33" t="n"/>
      <c r="G81" s="35" t="n"/>
      <c r="H81" s="33" t="n"/>
      <c r="I81" s="32" t="n"/>
      <c r="J81" s="36">
        <f>IF($A81="","",MONTH($A81))</f>
        <v/>
      </c>
      <c r="K81" s="36">
        <f>IF($A81="","",YEAR($A81))</f>
        <v/>
      </c>
      <c r="L81" s="1" t="n"/>
      <c r="M81" s="1" t="n"/>
      <c r="N81" s="1" t="n"/>
    </row>
    <row r="82">
      <c r="A82" s="28" t="n"/>
      <c r="B82" s="29" t="n"/>
      <c r="C82" s="9" t="n"/>
      <c r="D82" s="9" t="n"/>
      <c r="E82" s="29" t="n"/>
      <c r="F82" s="29" t="n"/>
      <c r="G82" s="30" t="n"/>
      <c r="H82" s="29" t="n"/>
      <c r="I82" s="28" t="n"/>
      <c r="J82" s="31">
        <f>IF($A82="","",MONTH($A82))</f>
        <v/>
      </c>
      <c r="K82" s="31">
        <f>IF($A82="","",YEAR($A82))</f>
        <v/>
      </c>
      <c r="L82" s="1" t="n"/>
      <c r="M82" s="1" t="n"/>
      <c r="N82" s="1" t="n"/>
    </row>
    <row r="83">
      <c r="A83" s="32" t="n"/>
      <c r="B83" s="33" t="n"/>
      <c r="C83" s="34" t="n"/>
      <c r="D83" s="34" t="n"/>
      <c r="E83" s="33" t="n"/>
      <c r="F83" s="33" t="n"/>
      <c r="G83" s="35" t="n"/>
      <c r="H83" s="33" t="n"/>
      <c r="I83" s="32" t="n"/>
      <c r="J83" s="36">
        <f>IF($A83="","",MONTH($A83))</f>
        <v/>
      </c>
      <c r="K83" s="36">
        <f>IF($A83="","",YEAR($A83))</f>
        <v/>
      </c>
      <c r="L83" s="1" t="n"/>
      <c r="M83" s="1" t="n"/>
      <c r="N83" s="1" t="n"/>
    </row>
    <row r="84">
      <c r="A84" s="28" t="n"/>
      <c r="B84" s="29" t="n"/>
      <c r="C84" s="9" t="n"/>
      <c r="D84" s="9" t="n"/>
      <c r="E84" s="29" t="n"/>
      <c r="F84" s="29" t="n"/>
      <c r="G84" s="30" t="n"/>
      <c r="H84" s="29" t="n"/>
      <c r="I84" s="28" t="n"/>
      <c r="J84" s="31">
        <f>IF($A84="","",MONTH($A84))</f>
        <v/>
      </c>
      <c r="K84" s="31">
        <f>IF($A84="","",YEAR($A84))</f>
        <v/>
      </c>
      <c r="L84" s="1" t="n"/>
      <c r="M84" s="1" t="n"/>
      <c r="N84" s="1" t="n"/>
    </row>
    <row r="85">
      <c r="A85" s="32" t="n"/>
      <c r="B85" s="33" t="n"/>
      <c r="C85" s="34" t="n"/>
      <c r="D85" s="34" t="n"/>
      <c r="E85" s="33" t="n"/>
      <c r="F85" s="33" t="n"/>
      <c r="G85" s="35" t="n"/>
      <c r="H85" s="33" t="n"/>
      <c r="I85" s="32" t="n"/>
      <c r="J85" s="36">
        <f>IF($A85="","",MONTH($A85))</f>
        <v/>
      </c>
      <c r="K85" s="36">
        <f>IF($A85="","",YEAR($A85))</f>
        <v/>
      </c>
      <c r="L85" s="1" t="n"/>
      <c r="M85" s="1" t="n"/>
      <c r="N85" s="1" t="n"/>
    </row>
    <row r="86">
      <c r="A86" s="28" t="n"/>
      <c r="B86" s="29" t="n"/>
      <c r="C86" s="9" t="n"/>
      <c r="D86" s="9" t="n"/>
      <c r="E86" s="29" t="n"/>
      <c r="F86" s="29" t="n"/>
      <c r="G86" s="30" t="n"/>
      <c r="H86" s="29" t="n"/>
      <c r="I86" s="28" t="n"/>
      <c r="J86" s="31">
        <f>IF($A86="","",MONTH($A86))</f>
        <v/>
      </c>
      <c r="K86" s="31">
        <f>IF($A86="","",YEAR($A86))</f>
        <v/>
      </c>
      <c r="L86" s="1" t="n"/>
      <c r="M86" s="1" t="n"/>
      <c r="N86" s="1" t="n"/>
    </row>
    <row r="87">
      <c r="A87" s="32" t="n"/>
      <c r="B87" s="33" t="n"/>
      <c r="C87" s="34" t="n"/>
      <c r="D87" s="34" t="n"/>
      <c r="E87" s="33" t="n"/>
      <c r="F87" s="33" t="n"/>
      <c r="G87" s="35" t="n"/>
      <c r="H87" s="33" t="n"/>
      <c r="I87" s="32" t="n"/>
      <c r="J87" s="36">
        <f>IF($A87="","",MONTH($A87))</f>
        <v/>
      </c>
      <c r="K87" s="36">
        <f>IF($A87="","",YEAR($A87))</f>
        <v/>
      </c>
      <c r="L87" s="1" t="n"/>
      <c r="M87" s="1" t="n"/>
      <c r="N87" s="1" t="n"/>
    </row>
    <row r="88">
      <c r="A88" s="28" t="n"/>
      <c r="B88" s="29" t="n"/>
      <c r="C88" s="9" t="n"/>
      <c r="D88" s="9" t="n"/>
      <c r="E88" s="29" t="n"/>
      <c r="F88" s="29" t="n"/>
      <c r="G88" s="30" t="n"/>
      <c r="H88" s="29" t="n"/>
      <c r="I88" s="28" t="n"/>
      <c r="J88" s="31">
        <f>IF($A88="","",MONTH($A88))</f>
        <v/>
      </c>
      <c r="K88" s="31">
        <f>IF($A88="","",YEAR($A88))</f>
        <v/>
      </c>
      <c r="L88" s="1" t="n"/>
      <c r="M88" s="1" t="n"/>
      <c r="N88" s="1" t="n"/>
    </row>
    <row r="89">
      <c r="A89" s="32" t="n"/>
      <c r="B89" s="33" t="n"/>
      <c r="C89" s="34" t="n"/>
      <c r="D89" s="34" t="n"/>
      <c r="E89" s="33" t="n"/>
      <c r="F89" s="33" t="n"/>
      <c r="G89" s="35" t="n"/>
      <c r="H89" s="33" t="n"/>
      <c r="I89" s="32" t="n"/>
      <c r="J89" s="36">
        <f>IF($A89="","",MONTH($A89))</f>
        <v/>
      </c>
      <c r="K89" s="36">
        <f>IF($A89="","",YEAR($A89))</f>
        <v/>
      </c>
      <c r="L89" s="1" t="n"/>
      <c r="M89" s="1" t="n"/>
      <c r="N89" s="1" t="n"/>
    </row>
    <row r="90">
      <c r="A90" s="28" t="n"/>
      <c r="B90" s="29" t="n"/>
      <c r="C90" s="9" t="n"/>
      <c r="D90" s="9" t="n"/>
      <c r="E90" s="29" t="n"/>
      <c r="F90" s="29" t="n"/>
      <c r="G90" s="30" t="n"/>
      <c r="H90" s="29" t="n"/>
      <c r="I90" s="28" t="n"/>
      <c r="J90" s="31">
        <f>IF($A90="","",MONTH($A90))</f>
        <v/>
      </c>
      <c r="K90" s="31">
        <f>IF($A90="","",YEAR($A90))</f>
        <v/>
      </c>
      <c r="L90" s="1" t="n"/>
      <c r="M90" s="1" t="n"/>
      <c r="N90" s="1" t="n"/>
    </row>
    <row r="91">
      <c r="A91" s="32" t="n"/>
      <c r="B91" s="33" t="n"/>
      <c r="C91" s="34" t="n"/>
      <c r="D91" s="34" t="n"/>
      <c r="E91" s="33" t="n"/>
      <c r="F91" s="33" t="n"/>
      <c r="G91" s="35" t="n"/>
      <c r="H91" s="33" t="n"/>
      <c r="I91" s="32" t="n"/>
      <c r="J91" s="36">
        <f>IF($A91="","",MONTH($A91))</f>
        <v/>
      </c>
      <c r="K91" s="36">
        <f>IF($A91="","",YEAR($A91))</f>
        <v/>
      </c>
      <c r="L91" s="1" t="n"/>
      <c r="M91" s="1" t="n"/>
      <c r="N91" s="1" t="n"/>
    </row>
    <row r="92">
      <c r="A92" s="28" t="n"/>
      <c r="B92" s="29" t="n"/>
      <c r="C92" s="9" t="n"/>
      <c r="D92" s="9" t="n"/>
      <c r="E92" s="29" t="n"/>
      <c r="F92" s="29" t="n"/>
      <c r="G92" s="30" t="n"/>
      <c r="H92" s="29" t="n"/>
      <c r="I92" s="28" t="n"/>
      <c r="J92" s="31">
        <f>IF($A92="","",MONTH($A92))</f>
        <v/>
      </c>
      <c r="K92" s="31">
        <f>IF($A92="","",YEAR($A92))</f>
        <v/>
      </c>
      <c r="L92" s="1" t="n"/>
      <c r="M92" s="1" t="n"/>
      <c r="N92" s="1" t="n"/>
    </row>
    <row r="93">
      <c r="A93" s="32" t="n"/>
      <c r="B93" s="33" t="n"/>
      <c r="C93" s="34" t="n"/>
      <c r="D93" s="34" t="n"/>
      <c r="E93" s="33" t="n"/>
      <c r="F93" s="33" t="n"/>
      <c r="G93" s="35" t="n"/>
      <c r="H93" s="33" t="n"/>
      <c r="I93" s="32" t="n"/>
      <c r="J93" s="36">
        <f>IF($A93="","",MONTH($A93))</f>
        <v/>
      </c>
      <c r="K93" s="36">
        <f>IF($A93="","",YEAR($A93))</f>
        <v/>
      </c>
      <c r="L93" s="1" t="n"/>
      <c r="M93" s="1" t="n"/>
      <c r="N93" s="1" t="n"/>
    </row>
    <row r="94">
      <c r="A94" s="28" t="n"/>
      <c r="B94" s="29" t="n"/>
      <c r="C94" s="9" t="n"/>
      <c r="D94" s="9" t="n"/>
      <c r="E94" s="29" t="n"/>
      <c r="F94" s="29" t="n"/>
      <c r="G94" s="30" t="n"/>
      <c r="H94" s="29" t="n"/>
      <c r="I94" s="28" t="n"/>
      <c r="J94" s="31">
        <f>IF($A94="","",MONTH($A94))</f>
        <v/>
      </c>
      <c r="K94" s="31">
        <f>IF($A94="","",YEAR($A94))</f>
        <v/>
      </c>
      <c r="L94" s="1" t="n"/>
      <c r="M94" s="1" t="n"/>
      <c r="N94" s="1" t="n"/>
    </row>
    <row r="95">
      <c r="A95" s="32" t="n"/>
      <c r="B95" s="33" t="n"/>
      <c r="C95" s="34" t="n"/>
      <c r="D95" s="34" t="n"/>
      <c r="E95" s="33" t="n"/>
      <c r="F95" s="33" t="n"/>
      <c r="G95" s="35" t="n"/>
      <c r="H95" s="33" t="n"/>
      <c r="I95" s="32" t="n"/>
      <c r="J95" s="36">
        <f>IF($A95="","",MONTH($A95))</f>
        <v/>
      </c>
      <c r="K95" s="36">
        <f>IF($A95="","",YEAR($A95))</f>
        <v/>
      </c>
      <c r="L95" s="1" t="n"/>
      <c r="M95" s="1" t="n"/>
      <c r="N95" s="1" t="n"/>
    </row>
    <row r="96">
      <c r="A96" s="28" t="n"/>
      <c r="B96" s="29" t="n"/>
      <c r="C96" s="9" t="n"/>
      <c r="D96" s="9" t="n"/>
      <c r="E96" s="29" t="n"/>
      <c r="F96" s="29" t="n"/>
      <c r="G96" s="30" t="n"/>
      <c r="H96" s="29" t="n"/>
      <c r="I96" s="28" t="n"/>
      <c r="J96" s="31">
        <f>IF($A96="","",MONTH($A96))</f>
        <v/>
      </c>
      <c r="K96" s="31">
        <f>IF($A96="","",YEAR($A96))</f>
        <v/>
      </c>
      <c r="L96" s="1" t="n"/>
      <c r="M96" s="1" t="n"/>
      <c r="N96" s="1" t="n"/>
    </row>
    <row r="97">
      <c r="A97" s="32" t="n"/>
      <c r="B97" s="33" t="n"/>
      <c r="C97" s="34" t="n"/>
      <c r="D97" s="34" t="n"/>
      <c r="E97" s="33" t="n"/>
      <c r="F97" s="33" t="n"/>
      <c r="G97" s="35" t="n"/>
      <c r="H97" s="33" t="n"/>
      <c r="I97" s="32" t="n"/>
      <c r="J97" s="36">
        <f>IF($A97="","",MONTH($A97))</f>
        <v/>
      </c>
      <c r="K97" s="36">
        <f>IF($A97="","",YEAR($A97))</f>
        <v/>
      </c>
      <c r="L97" s="1" t="n"/>
      <c r="M97" s="1" t="n"/>
      <c r="N97" s="1" t="n"/>
    </row>
    <row r="98">
      <c r="A98" s="28" t="n"/>
      <c r="B98" s="29" t="n"/>
      <c r="C98" s="9" t="n"/>
      <c r="D98" s="9" t="n"/>
      <c r="E98" s="29" t="n"/>
      <c r="F98" s="29" t="n"/>
      <c r="G98" s="30" t="n"/>
      <c r="H98" s="29" t="n"/>
      <c r="I98" s="28" t="n"/>
      <c r="J98" s="31">
        <f>IF($A98="","",MONTH($A98))</f>
        <v/>
      </c>
      <c r="K98" s="31">
        <f>IF($A98="","",YEAR($A98))</f>
        <v/>
      </c>
      <c r="L98" s="1" t="n"/>
      <c r="M98" s="1" t="n"/>
      <c r="N98" s="1" t="n"/>
    </row>
    <row r="99">
      <c r="A99" s="32" t="n"/>
      <c r="B99" s="33" t="n"/>
      <c r="C99" s="34" t="n"/>
      <c r="D99" s="34" t="n"/>
      <c r="E99" s="33" t="n"/>
      <c r="F99" s="33" t="n"/>
      <c r="G99" s="35" t="n"/>
      <c r="H99" s="33" t="n"/>
      <c r="I99" s="32" t="n"/>
      <c r="J99" s="36">
        <f>IF($A99="","",MONTH($A99))</f>
        <v/>
      </c>
      <c r="K99" s="36">
        <f>IF($A99="","",YEAR($A99))</f>
        <v/>
      </c>
      <c r="L99" s="1" t="n"/>
      <c r="M99" s="1" t="n"/>
      <c r="N99" s="1" t="n"/>
    </row>
    <row r="100">
      <c r="A100" s="28" t="n"/>
      <c r="B100" s="29" t="n"/>
      <c r="C100" s="9" t="n"/>
      <c r="D100" s="9" t="n"/>
      <c r="E100" s="29" t="n"/>
      <c r="F100" s="29" t="n"/>
      <c r="G100" s="30" t="n"/>
      <c r="H100" s="29" t="n"/>
      <c r="I100" s="28" t="n"/>
      <c r="J100" s="31">
        <f>IF($A100="","",MONTH($A100))</f>
        <v/>
      </c>
      <c r="K100" s="31">
        <f>IF($A100="","",YEAR($A100))</f>
        <v/>
      </c>
      <c r="L100" s="1" t="n"/>
      <c r="M100" s="1" t="n"/>
      <c r="N100" s="1" t="n"/>
    </row>
    <row r="101">
      <c r="A101" s="32" t="n"/>
      <c r="B101" s="33" t="n"/>
      <c r="C101" s="34" t="n"/>
      <c r="D101" s="34" t="n"/>
      <c r="E101" s="33" t="n"/>
      <c r="F101" s="33" t="n"/>
      <c r="G101" s="35" t="n"/>
      <c r="H101" s="33" t="n"/>
      <c r="I101" s="32" t="n"/>
      <c r="J101" s="36">
        <f>IF($A101="","",MONTH($A101))</f>
        <v/>
      </c>
      <c r="K101" s="36">
        <f>IF($A101="","",YEAR($A101))</f>
        <v/>
      </c>
      <c r="L101" s="1" t="n"/>
      <c r="M101" s="1" t="n"/>
      <c r="N101" s="1" t="n"/>
    </row>
    <row r="102">
      <c r="A102" s="28" t="n"/>
      <c r="B102" s="29" t="n"/>
      <c r="C102" s="9" t="n"/>
      <c r="D102" s="9" t="n"/>
      <c r="E102" s="29" t="n"/>
      <c r="F102" s="29" t="n"/>
      <c r="G102" s="30" t="n"/>
      <c r="H102" s="29" t="n"/>
      <c r="I102" s="28" t="n"/>
      <c r="J102" s="31">
        <f>IF($A102="","",MONTH($A102))</f>
        <v/>
      </c>
      <c r="K102" s="31">
        <f>IF($A102="","",YEAR($A102))</f>
        <v/>
      </c>
      <c r="L102" s="1" t="n"/>
      <c r="M102" s="1" t="n"/>
      <c r="N102" s="1" t="n"/>
    </row>
    <row r="103">
      <c r="A103" s="32" t="n"/>
      <c r="B103" s="33" t="n"/>
      <c r="C103" s="34" t="n"/>
      <c r="D103" s="34" t="n"/>
      <c r="E103" s="33" t="n"/>
      <c r="F103" s="33" t="n"/>
      <c r="G103" s="35" t="n"/>
      <c r="H103" s="33" t="n"/>
      <c r="I103" s="32" t="n"/>
      <c r="J103" s="36">
        <f>IF($A103="","",MONTH($A103))</f>
        <v/>
      </c>
      <c r="K103" s="36">
        <f>IF($A103="","",YEAR($A103))</f>
        <v/>
      </c>
      <c r="L103" s="1" t="n"/>
      <c r="M103" s="1" t="n"/>
      <c r="N103" s="1" t="n"/>
    </row>
    <row r="104">
      <c r="A104" s="28" t="n"/>
      <c r="B104" s="29" t="n"/>
      <c r="C104" s="9" t="n"/>
      <c r="D104" s="9" t="n"/>
      <c r="E104" s="29" t="n"/>
      <c r="F104" s="29" t="n"/>
      <c r="G104" s="30" t="n"/>
      <c r="H104" s="29" t="n"/>
      <c r="I104" s="28" t="n"/>
      <c r="J104" s="31">
        <f>IF($A104="","",MONTH($A104))</f>
        <v/>
      </c>
      <c r="K104" s="31">
        <f>IF($A104="","",YEAR($A104))</f>
        <v/>
      </c>
      <c r="L104" s="1" t="n"/>
      <c r="M104" s="1" t="n"/>
      <c r="N104" s="1" t="n"/>
    </row>
    <row r="105">
      <c r="A105" s="32" t="n"/>
      <c r="B105" s="33" t="n"/>
      <c r="C105" s="34" t="n"/>
      <c r="D105" s="34" t="n"/>
      <c r="E105" s="33" t="n"/>
      <c r="F105" s="33" t="n"/>
      <c r="G105" s="35" t="n"/>
      <c r="H105" s="33" t="n"/>
      <c r="I105" s="32" t="n"/>
      <c r="J105" s="36">
        <f>IF($A105="","",MONTH($A105))</f>
        <v/>
      </c>
      <c r="K105" s="36">
        <f>IF($A105="","",YEAR($A105))</f>
        <v/>
      </c>
      <c r="L105" s="1" t="n"/>
      <c r="M105" s="1" t="n"/>
      <c r="N105" s="1" t="n"/>
    </row>
    <row r="106">
      <c r="A106" s="28" t="n"/>
      <c r="B106" s="29" t="n"/>
      <c r="C106" s="9" t="n"/>
      <c r="D106" s="9" t="n"/>
      <c r="E106" s="29" t="n"/>
      <c r="F106" s="29" t="n"/>
      <c r="G106" s="30" t="n"/>
      <c r="H106" s="29" t="n"/>
      <c r="I106" s="28" t="n"/>
      <c r="J106" s="31">
        <f>IF($A106="","",MONTH($A106))</f>
        <v/>
      </c>
      <c r="K106" s="31">
        <f>IF($A106="","",YEAR($A106))</f>
        <v/>
      </c>
      <c r="L106" s="1" t="n"/>
      <c r="M106" s="1" t="n"/>
      <c r="N106" s="1" t="n"/>
    </row>
    <row r="107">
      <c r="A107" s="32" t="n"/>
      <c r="B107" s="33" t="n"/>
      <c r="C107" s="34" t="n"/>
      <c r="D107" s="34" t="n"/>
      <c r="E107" s="33" t="n"/>
      <c r="F107" s="33" t="n"/>
      <c r="G107" s="35" t="n"/>
      <c r="H107" s="33" t="n"/>
      <c r="I107" s="32" t="n"/>
      <c r="J107" s="36">
        <f>IF($A107="","",MONTH($A107))</f>
        <v/>
      </c>
      <c r="K107" s="36">
        <f>IF($A107="","",YEAR($A107))</f>
        <v/>
      </c>
      <c r="L107" s="1" t="n"/>
      <c r="M107" s="1" t="n"/>
      <c r="N107" s="1" t="n"/>
    </row>
    <row r="108">
      <c r="A108" s="28" t="n"/>
      <c r="B108" s="29" t="n"/>
      <c r="C108" s="9" t="n"/>
      <c r="D108" s="9" t="n"/>
      <c r="E108" s="29" t="n"/>
      <c r="F108" s="29" t="n"/>
      <c r="G108" s="30" t="n"/>
      <c r="H108" s="29" t="n"/>
      <c r="I108" s="28" t="n"/>
      <c r="J108" s="31">
        <f>IF($A108="","",MONTH($A108))</f>
        <v/>
      </c>
      <c r="K108" s="31">
        <f>IF($A108="","",YEAR($A108))</f>
        <v/>
      </c>
      <c r="L108" s="1" t="n"/>
      <c r="M108" s="1" t="n"/>
      <c r="N108" s="1" t="n"/>
    </row>
    <row r="109">
      <c r="A109" s="32" t="n"/>
      <c r="B109" s="33" t="n"/>
      <c r="C109" s="34" t="n"/>
      <c r="D109" s="34" t="n"/>
      <c r="E109" s="33" t="n"/>
      <c r="F109" s="33" t="n"/>
      <c r="G109" s="35" t="n"/>
      <c r="H109" s="33" t="n"/>
      <c r="I109" s="32" t="n"/>
      <c r="J109" s="36">
        <f>IF($A109="","",MONTH($A109))</f>
        <v/>
      </c>
      <c r="K109" s="36">
        <f>IF($A109="","",YEAR($A109))</f>
        <v/>
      </c>
      <c r="L109" s="1" t="n"/>
      <c r="M109" s="1" t="n"/>
      <c r="N109" s="1" t="n"/>
    </row>
    <row r="110">
      <c r="A110" s="28" t="n"/>
      <c r="B110" s="29" t="n"/>
      <c r="C110" s="9" t="n"/>
      <c r="D110" s="9" t="n"/>
      <c r="E110" s="29" t="n"/>
      <c r="F110" s="29" t="n"/>
      <c r="G110" s="30" t="n"/>
      <c r="H110" s="29" t="n"/>
      <c r="I110" s="28" t="n"/>
      <c r="J110" s="31">
        <f>IF($A110="","",MONTH($A110))</f>
        <v/>
      </c>
      <c r="K110" s="31">
        <f>IF($A110="","",YEAR($A110))</f>
        <v/>
      </c>
      <c r="L110" s="1" t="n"/>
      <c r="M110" s="1" t="n"/>
      <c r="N110" s="1" t="n"/>
    </row>
    <row r="111">
      <c r="A111" s="32" t="n"/>
      <c r="B111" s="33" t="n"/>
      <c r="C111" s="34" t="n"/>
      <c r="D111" s="34" t="n"/>
      <c r="E111" s="33" t="n"/>
      <c r="F111" s="33" t="n"/>
      <c r="G111" s="35" t="n"/>
      <c r="H111" s="33" t="n"/>
      <c r="I111" s="32" t="n"/>
      <c r="J111" s="36">
        <f>IF($A111="","",MONTH($A111))</f>
        <v/>
      </c>
      <c r="K111" s="36">
        <f>IF($A111="","",YEAR($A111))</f>
        <v/>
      </c>
      <c r="L111" s="1" t="n"/>
      <c r="M111" s="1" t="n"/>
      <c r="N111" s="1" t="n"/>
    </row>
    <row r="112">
      <c r="A112" s="28" t="n"/>
      <c r="B112" s="29" t="n"/>
      <c r="C112" s="9" t="n"/>
      <c r="D112" s="9" t="n"/>
      <c r="E112" s="29" t="n"/>
      <c r="F112" s="29" t="n"/>
      <c r="G112" s="30" t="n"/>
      <c r="H112" s="29" t="n"/>
      <c r="I112" s="28" t="n"/>
      <c r="J112" s="31">
        <f>IF($A112="","",MONTH($A112))</f>
        <v/>
      </c>
      <c r="K112" s="31">
        <f>IF($A112="","",YEAR($A112))</f>
        <v/>
      </c>
      <c r="L112" s="1" t="n"/>
      <c r="M112" s="1" t="n"/>
      <c r="N112" s="1" t="n"/>
    </row>
    <row r="113">
      <c r="A113" s="32" t="n"/>
      <c r="B113" s="33" t="n"/>
      <c r="C113" s="34" t="n"/>
      <c r="D113" s="34" t="n"/>
      <c r="E113" s="33" t="n"/>
      <c r="F113" s="33" t="n"/>
      <c r="G113" s="35" t="n"/>
      <c r="H113" s="33" t="n"/>
      <c r="I113" s="32" t="n"/>
      <c r="J113" s="36">
        <f>IF($A113="","",MONTH($A113))</f>
        <v/>
      </c>
      <c r="K113" s="36">
        <f>IF($A113="","",YEAR($A113))</f>
        <v/>
      </c>
      <c r="L113" s="1" t="n"/>
      <c r="M113" s="1" t="n"/>
      <c r="N113" s="1" t="n"/>
    </row>
    <row r="114">
      <c r="A114" s="28" t="n"/>
      <c r="B114" s="29" t="n"/>
      <c r="C114" s="9" t="n"/>
      <c r="D114" s="9" t="n"/>
      <c r="E114" s="29" t="n"/>
      <c r="F114" s="29" t="n"/>
      <c r="G114" s="30" t="n"/>
      <c r="H114" s="29" t="n"/>
      <c r="I114" s="28" t="n"/>
      <c r="J114" s="31">
        <f>IF($A114="","",MONTH($A114))</f>
        <v/>
      </c>
      <c r="K114" s="31">
        <f>IF($A114="","",YEAR($A114))</f>
        <v/>
      </c>
      <c r="L114" s="1" t="n"/>
      <c r="M114" s="1" t="n"/>
      <c r="N114" s="1" t="n"/>
    </row>
    <row r="115">
      <c r="A115" s="32" t="n"/>
      <c r="B115" s="33" t="n"/>
      <c r="C115" s="34" t="n"/>
      <c r="D115" s="34" t="n"/>
      <c r="E115" s="33" t="n"/>
      <c r="F115" s="33" t="n"/>
      <c r="G115" s="35" t="n"/>
      <c r="H115" s="33" t="n"/>
      <c r="I115" s="32" t="n"/>
      <c r="J115" s="36">
        <f>IF($A115="","",MONTH($A115))</f>
        <v/>
      </c>
      <c r="K115" s="36">
        <f>IF($A115="","",YEAR($A115))</f>
        <v/>
      </c>
      <c r="L115" s="1" t="n"/>
      <c r="M115" s="1" t="n"/>
      <c r="N115" s="1" t="n"/>
    </row>
    <row r="116">
      <c r="A116" s="28" t="n"/>
      <c r="B116" s="29" t="n"/>
      <c r="C116" s="9" t="n"/>
      <c r="D116" s="9" t="n"/>
      <c r="E116" s="29" t="n"/>
      <c r="F116" s="29" t="n"/>
      <c r="G116" s="30" t="n"/>
      <c r="H116" s="29" t="n"/>
      <c r="I116" s="28" t="n"/>
      <c r="J116" s="31">
        <f>IF($A116="","",MONTH($A116))</f>
        <v/>
      </c>
      <c r="K116" s="31">
        <f>IF($A116="","",YEAR($A116))</f>
        <v/>
      </c>
      <c r="L116" s="1" t="n"/>
      <c r="M116" s="1" t="n"/>
      <c r="N116" s="1" t="n"/>
    </row>
    <row r="117">
      <c r="A117" s="32" t="n"/>
      <c r="B117" s="33" t="n"/>
      <c r="C117" s="34" t="n"/>
      <c r="D117" s="34" t="n"/>
      <c r="E117" s="33" t="n"/>
      <c r="F117" s="33" t="n"/>
      <c r="G117" s="35" t="n"/>
      <c r="H117" s="33" t="n"/>
      <c r="I117" s="32" t="n"/>
      <c r="J117" s="36">
        <f>IF($A117="","",MONTH($A117))</f>
        <v/>
      </c>
      <c r="K117" s="36">
        <f>IF($A117="","",YEAR($A117))</f>
        <v/>
      </c>
      <c r="L117" s="1" t="n"/>
      <c r="M117" s="1" t="n"/>
      <c r="N117" s="1" t="n"/>
    </row>
    <row r="118">
      <c r="A118" s="28" t="n"/>
      <c r="B118" s="29" t="n"/>
      <c r="C118" s="9" t="n"/>
      <c r="D118" s="9" t="n"/>
      <c r="E118" s="29" t="n"/>
      <c r="F118" s="29" t="n"/>
      <c r="G118" s="30" t="n"/>
      <c r="H118" s="29" t="n"/>
      <c r="I118" s="28" t="n"/>
      <c r="J118" s="31">
        <f>IF($A118="","",MONTH($A118))</f>
        <v/>
      </c>
      <c r="K118" s="31">
        <f>IF($A118="","",YEAR($A118))</f>
        <v/>
      </c>
      <c r="L118" s="1" t="n"/>
      <c r="M118" s="1" t="n"/>
      <c r="N118" s="1" t="n"/>
    </row>
    <row r="119">
      <c r="A119" s="32" t="n"/>
      <c r="B119" s="33" t="n"/>
      <c r="C119" s="34" t="n"/>
      <c r="D119" s="34" t="n"/>
      <c r="E119" s="33" t="n"/>
      <c r="F119" s="33" t="n"/>
      <c r="G119" s="35" t="n"/>
      <c r="H119" s="33" t="n"/>
      <c r="I119" s="32" t="n"/>
      <c r="J119" s="36">
        <f>IF($A119="","",MONTH($A119))</f>
        <v/>
      </c>
      <c r="K119" s="36">
        <f>IF($A119="","",YEAR($A119))</f>
        <v/>
      </c>
      <c r="L119" s="1" t="n"/>
      <c r="M119" s="1" t="n"/>
      <c r="N119" s="1" t="n"/>
    </row>
    <row r="120">
      <c r="A120" s="28" t="n"/>
      <c r="B120" s="29" t="n"/>
      <c r="C120" s="9" t="n"/>
      <c r="D120" s="9" t="n"/>
      <c r="E120" s="29" t="n"/>
      <c r="F120" s="29" t="n"/>
      <c r="G120" s="30" t="n"/>
      <c r="H120" s="29" t="n"/>
      <c r="I120" s="28" t="n"/>
      <c r="J120" s="31">
        <f>IF($A120="","",MONTH($A120))</f>
        <v/>
      </c>
      <c r="K120" s="31">
        <f>IF($A120="","",YEAR($A120))</f>
        <v/>
      </c>
      <c r="L120" s="1" t="n"/>
      <c r="M120" s="1" t="n"/>
      <c r="N120" s="1" t="n"/>
    </row>
    <row r="121">
      <c r="A121" s="32" t="n"/>
      <c r="B121" s="33" t="n"/>
      <c r="C121" s="34" t="n"/>
      <c r="D121" s="34" t="n"/>
      <c r="E121" s="33" t="n"/>
      <c r="F121" s="33" t="n"/>
      <c r="G121" s="35" t="n"/>
      <c r="H121" s="33" t="n"/>
      <c r="I121" s="32" t="n"/>
      <c r="J121" s="36">
        <f>IF($A121="","",MONTH($A121))</f>
        <v/>
      </c>
      <c r="K121" s="36">
        <f>IF($A121="","",YEAR($A121))</f>
        <v/>
      </c>
      <c r="L121" s="1" t="n"/>
      <c r="M121" s="1" t="n"/>
      <c r="N121" s="1" t="n"/>
    </row>
    <row r="122">
      <c r="A122" s="28" t="n"/>
      <c r="B122" s="29" t="n"/>
      <c r="C122" s="9" t="n"/>
      <c r="D122" s="9" t="n"/>
      <c r="E122" s="29" t="n"/>
      <c r="F122" s="29" t="n"/>
      <c r="G122" s="30" t="n"/>
      <c r="H122" s="29" t="n"/>
      <c r="I122" s="28" t="n"/>
      <c r="J122" s="31">
        <f>IF($A122="","",MONTH($A122))</f>
        <v/>
      </c>
      <c r="K122" s="31">
        <f>IF($A122="","",YEAR($A122))</f>
        <v/>
      </c>
      <c r="L122" s="1" t="n"/>
      <c r="M122" s="1" t="n"/>
      <c r="N122" s="1" t="n"/>
    </row>
    <row r="123">
      <c r="A123" s="32" t="n"/>
      <c r="B123" s="33" t="n"/>
      <c r="C123" s="34" t="n"/>
      <c r="D123" s="34" t="n"/>
      <c r="E123" s="33" t="n"/>
      <c r="F123" s="33" t="n"/>
      <c r="G123" s="35" t="n"/>
      <c r="H123" s="33" t="n"/>
      <c r="I123" s="32" t="n"/>
      <c r="J123" s="36">
        <f>IF($A123="","",MONTH($A123))</f>
        <v/>
      </c>
      <c r="K123" s="36">
        <f>IF($A123="","",YEAR($A123))</f>
        <v/>
      </c>
      <c r="L123" s="1" t="n"/>
      <c r="M123" s="1" t="n"/>
      <c r="N123" s="1" t="n"/>
    </row>
    <row r="124">
      <c r="A124" s="28" t="n"/>
      <c r="B124" s="29" t="n"/>
      <c r="C124" s="9" t="n"/>
      <c r="D124" s="9" t="n"/>
      <c r="E124" s="29" t="n"/>
      <c r="F124" s="29" t="n"/>
      <c r="G124" s="30" t="n"/>
      <c r="H124" s="29" t="n"/>
      <c r="I124" s="28" t="n"/>
      <c r="J124" s="31">
        <f>IF($A124="","",MONTH($A124))</f>
        <v/>
      </c>
      <c r="K124" s="31">
        <f>IF($A124="","",YEAR($A124))</f>
        <v/>
      </c>
      <c r="L124" s="1" t="n"/>
      <c r="M124" s="1" t="n"/>
      <c r="N124" s="1" t="n"/>
    </row>
    <row r="125">
      <c r="A125" s="32" t="n"/>
      <c r="B125" s="33" t="n"/>
      <c r="C125" s="34" t="n"/>
      <c r="D125" s="34" t="n"/>
      <c r="E125" s="33" t="n"/>
      <c r="F125" s="33" t="n"/>
      <c r="G125" s="35" t="n"/>
      <c r="H125" s="33" t="n"/>
      <c r="I125" s="32" t="n"/>
      <c r="J125" s="36">
        <f>IF($A125="","",MONTH($A125))</f>
        <v/>
      </c>
      <c r="K125" s="36">
        <f>IF($A125="","",YEAR($A125))</f>
        <v/>
      </c>
      <c r="L125" s="1" t="n"/>
      <c r="M125" s="1" t="n"/>
      <c r="N125" s="1" t="n"/>
    </row>
    <row r="126">
      <c r="A126" s="28" t="n"/>
      <c r="B126" s="29" t="n"/>
      <c r="C126" s="9" t="n"/>
      <c r="D126" s="9" t="n"/>
      <c r="E126" s="29" t="n"/>
      <c r="F126" s="29" t="n"/>
      <c r="G126" s="30" t="n"/>
      <c r="H126" s="29" t="n"/>
      <c r="I126" s="28" t="n"/>
      <c r="J126" s="31">
        <f>IF($A126="","",MONTH($A126))</f>
        <v/>
      </c>
      <c r="K126" s="31">
        <f>IF($A126="","",YEAR($A126))</f>
        <v/>
      </c>
      <c r="L126" s="1" t="n"/>
      <c r="M126" s="1" t="n"/>
      <c r="N126" s="1" t="n"/>
    </row>
    <row r="127">
      <c r="A127" s="32" t="n"/>
      <c r="B127" s="33" t="n"/>
      <c r="C127" s="34" t="n"/>
      <c r="D127" s="34" t="n"/>
      <c r="E127" s="33" t="n"/>
      <c r="F127" s="33" t="n"/>
      <c r="G127" s="35" t="n"/>
      <c r="H127" s="33" t="n"/>
      <c r="I127" s="32" t="n"/>
      <c r="J127" s="36">
        <f>IF($A127="","",MONTH($A127))</f>
        <v/>
      </c>
      <c r="K127" s="36">
        <f>IF($A127="","",YEAR($A127))</f>
        <v/>
      </c>
      <c r="L127" s="1" t="n"/>
      <c r="M127" s="1" t="n"/>
      <c r="N127" s="1" t="n"/>
    </row>
    <row r="128">
      <c r="A128" s="28" t="n"/>
      <c r="B128" s="29" t="n"/>
      <c r="C128" s="9" t="n"/>
      <c r="D128" s="9" t="n"/>
      <c r="E128" s="29" t="n"/>
      <c r="F128" s="29" t="n"/>
      <c r="G128" s="30" t="n"/>
      <c r="H128" s="29" t="n"/>
      <c r="I128" s="28" t="n"/>
      <c r="J128" s="31">
        <f>IF($A128="","",MONTH($A128))</f>
        <v/>
      </c>
      <c r="K128" s="31">
        <f>IF($A128="","",YEAR($A128))</f>
        <v/>
      </c>
      <c r="L128" s="1" t="n"/>
      <c r="M128" s="1" t="n"/>
      <c r="N128" s="1" t="n"/>
    </row>
    <row r="129">
      <c r="A129" s="32" t="n"/>
      <c r="B129" s="33" t="n"/>
      <c r="C129" s="34" t="n"/>
      <c r="D129" s="34" t="n"/>
      <c r="E129" s="33" t="n"/>
      <c r="F129" s="33" t="n"/>
      <c r="G129" s="35" t="n"/>
      <c r="H129" s="33" t="n"/>
      <c r="I129" s="32" t="n"/>
      <c r="J129" s="36">
        <f>IF($A129="","",MONTH($A129))</f>
        <v/>
      </c>
      <c r="K129" s="36">
        <f>IF($A129="","",YEAR($A129))</f>
        <v/>
      </c>
      <c r="L129" s="1" t="n"/>
      <c r="M129" s="1" t="n"/>
      <c r="N129" s="1" t="n"/>
    </row>
    <row r="130">
      <c r="A130" s="28" t="n"/>
      <c r="B130" s="29" t="n"/>
      <c r="C130" s="9" t="n"/>
      <c r="D130" s="9" t="n"/>
      <c r="E130" s="29" t="n"/>
      <c r="F130" s="29" t="n"/>
      <c r="G130" s="30" t="n"/>
      <c r="H130" s="29" t="n"/>
      <c r="I130" s="28" t="n"/>
      <c r="J130" s="31">
        <f>IF($A130="","",MONTH($A130))</f>
        <v/>
      </c>
      <c r="K130" s="31">
        <f>IF($A130="","",YEAR($A130))</f>
        <v/>
      </c>
      <c r="L130" s="1" t="n"/>
      <c r="M130" s="1" t="n"/>
      <c r="N130" s="1" t="n"/>
    </row>
    <row r="131">
      <c r="A131" s="32" t="n"/>
      <c r="B131" s="33" t="n"/>
      <c r="C131" s="34" t="n"/>
      <c r="D131" s="34" t="n"/>
      <c r="E131" s="33" t="n"/>
      <c r="F131" s="33" t="n"/>
      <c r="G131" s="35" t="n"/>
      <c r="H131" s="33" t="n"/>
      <c r="I131" s="32" t="n"/>
      <c r="J131" s="36">
        <f>IF($A131="","",MONTH($A131))</f>
        <v/>
      </c>
      <c r="K131" s="36">
        <f>IF($A131="","",YEAR($A131))</f>
        <v/>
      </c>
      <c r="L131" s="1" t="n"/>
      <c r="M131" s="1" t="n"/>
      <c r="N131" s="1" t="n"/>
    </row>
    <row r="132">
      <c r="A132" s="28" t="n"/>
      <c r="B132" s="29" t="n"/>
      <c r="C132" s="9" t="n"/>
      <c r="D132" s="9" t="n"/>
      <c r="E132" s="29" t="n"/>
      <c r="F132" s="29" t="n"/>
      <c r="G132" s="30" t="n"/>
      <c r="H132" s="29" t="n"/>
      <c r="I132" s="28" t="n"/>
      <c r="J132" s="31">
        <f>IF($A132="","",MONTH($A132))</f>
        <v/>
      </c>
      <c r="K132" s="31">
        <f>IF($A132="","",YEAR($A132))</f>
        <v/>
      </c>
      <c r="L132" s="1" t="n"/>
      <c r="M132" s="1" t="n"/>
      <c r="N132" s="1" t="n"/>
    </row>
    <row r="133">
      <c r="A133" s="32" t="n"/>
      <c r="B133" s="33" t="n"/>
      <c r="C133" s="34" t="n"/>
      <c r="D133" s="34" t="n"/>
      <c r="E133" s="33" t="n"/>
      <c r="F133" s="33" t="n"/>
      <c r="G133" s="35" t="n"/>
      <c r="H133" s="33" t="n"/>
      <c r="I133" s="32" t="n"/>
      <c r="J133" s="36">
        <f>IF($A133="","",MONTH($A133))</f>
        <v/>
      </c>
      <c r="K133" s="36">
        <f>IF($A133="","",YEAR($A133))</f>
        <v/>
      </c>
      <c r="L133" s="1" t="n"/>
      <c r="M133" s="1" t="n"/>
      <c r="N133" s="1" t="n"/>
    </row>
    <row r="134">
      <c r="A134" s="28" t="n"/>
      <c r="B134" s="29" t="n"/>
      <c r="C134" s="9" t="n"/>
      <c r="D134" s="9" t="n"/>
      <c r="E134" s="29" t="n"/>
      <c r="F134" s="29" t="n"/>
      <c r="G134" s="30" t="n"/>
      <c r="H134" s="29" t="n"/>
      <c r="I134" s="28" t="n"/>
      <c r="J134" s="31">
        <f>IF($A134="","",MONTH($A134))</f>
        <v/>
      </c>
      <c r="K134" s="31">
        <f>IF($A134="","",YEAR($A134))</f>
        <v/>
      </c>
      <c r="L134" s="1" t="n"/>
      <c r="M134" s="1" t="n"/>
      <c r="N134" s="1" t="n"/>
    </row>
    <row r="135">
      <c r="A135" s="32" t="n"/>
      <c r="B135" s="33" t="n"/>
      <c r="C135" s="34" t="n"/>
      <c r="D135" s="34" t="n"/>
      <c r="E135" s="33" t="n"/>
      <c r="F135" s="33" t="n"/>
      <c r="G135" s="35" t="n"/>
      <c r="H135" s="33" t="n"/>
      <c r="I135" s="32" t="n"/>
      <c r="J135" s="36">
        <f>IF($A135="","",MONTH($A135))</f>
        <v/>
      </c>
      <c r="K135" s="36">
        <f>IF($A135="","",YEAR($A135))</f>
        <v/>
      </c>
      <c r="L135" s="1" t="n"/>
      <c r="M135" s="1" t="n"/>
      <c r="N135" s="1" t="n"/>
    </row>
    <row r="136">
      <c r="A136" s="28" t="n"/>
      <c r="B136" s="29" t="n"/>
      <c r="C136" s="9" t="n"/>
      <c r="D136" s="9" t="n"/>
      <c r="E136" s="29" t="n"/>
      <c r="F136" s="29" t="n"/>
      <c r="G136" s="30" t="n"/>
      <c r="H136" s="29" t="n"/>
      <c r="I136" s="28" t="n"/>
      <c r="J136" s="31">
        <f>IF($A136="","",MONTH($A136))</f>
        <v/>
      </c>
      <c r="K136" s="31">
        <f>IF($A136="","",YEAR($A136))</f>
        <v/>
      </c>
      <c r="L136" s="1" t="n"/>
      <c r="M136" s="1" t="n"/>
      <c r="N136" s="1" t="n"/>
    </row>
    <row r="137">
      <c r="A137" s="32" t="n"/>
      <c r="B137" s="33" t="n"/>
      <c r="C137" s="34" t="n"/>
      <c r="D137" s="34" t="n"/>
      <c r="E137" s="33" t="n"/>
      <c r="F137" s="33" t="n"/>
      <c r="G137" s="35" t="n"/>
      <c r="H137" s="33" t="n"/>
      <c r="I137" s="32" t="n"/>
      <c r="J137" s="36">
        <f>IF($A137="","",MONTH($A137))</f>
        <v/>
      </c>
      <c r="K137" s="36">
        <f>IF($A137="","",YEAR($A137))</f>
        <v/>
      </c>
      <c r="L137" s="1" t="n"/>
      <c r="M137" s="1" t="n"/>
      <c r="N137" s="1" t="n"/>
    </row>
    <row r="138">
      <c r="A138" s="28" t="n"/>
      <c r="B138" s="29" t="n"/>
      <c r="C138" s="9" t="n"/>
      <c r="D138" s="9" t="n"/>
      <c r="E138" s="29" t="n"/>
      <c r="F138" s="29" t="n"/>
      <c r="G138" s="30" t="n"/>
      <c r="H138" s="29" t="n"/>
      <c r="I138" s="28" t="n"/>
      <c r="J138" s="31">
        <f>IF($A138="","",MONTH($A138))</f>
        <v/>
      </c>
      <c r="K138" s="31">
        <f>IF($A138="","",YEAR($A138))</f>
        <v/>
      </c>
      <c r="L138" s="1" t="n"/>
      <c r="M138" s="1" t="n"/>
      <c r="N138" s="1" t="n"/>
    </row>
    <row r="139">
      <c r="A139" s="32" t="n"/>
      <c r="B139" s="33" t="n"/>
      <c r="C139" s="34" t="n"/>
      <c r="D139" s="34" t="n"/>
      <c r="E139" s="33" t="n"/>
      <c r="F139" s="33" t="n"/>
      <c r="G139" s="35" t="n"/>
      <c r="H139" s="33" t="n"/>
      <c r="I139" s="32" t="n"/>
      <c r="J139" s="36">
        <f>IF($A139="","",MONTH($A139))</f>
        <v/>
      </c>
      <c r="K139" s="36">
        <f>IF($A139="","",YEAR($A139))</f>
        <v/>
      </c>
      <c r="L139" s="1" t="n"/>
      <c r="M139" s="1" t="n"/>
      <c r="N139" s="1" t="n"/>
    </row>
    <row r="140">
      <c r="A140" s="28" t="n"/>
      <c r="B140" s="29" t="n"/>
      <c r="C140" s="9" t="n"/>
      <c r="D140" s="9" t="n"/>
      <c r="E140" s="29" t="n"/>
      <c r="F140" s="29" t="n"/>
      <c r="G140" s="30" t="n"/>
      <c r="H140" s="29" t="n"/>
      <c r="I140" s="28" t="n"/>
      <c r="J140" s="31">
        <f>IF($A140="","",MONTH($A140))</f>
        <v/>
      </c>
      <c r="K140" s="31">
        <f>IF($A140="","",YEAR($A140))</f>
        <v/>
      </c>
      <c r="L140" s="1" t="n"/>
      <c r="M140" s="1" t="n"/>
      <c r="N140" s="1" t="n"/>
    </row>
    <row r="141">
      <c r="A141" s="32" t="n"/>
      <c r="B141" s="33" t="n"/>
      <c r="C141" s="34" t="n"/>
      <c r="D141" s="34" t="n"/>
      <c r="E141" s="33" t="n"/>
      <c r="F141" s="33" t="n"/>
      <c r="G141" s="35" t="n"/>
      <c r="H141" s="33" t="n"/>
      <c r="I141" s="32" t="n"/>
      <c r="J141" s="36">
        <f>IF($A141="","",MONTH($A141))</f>
        <v/>
      </c>
      <c r="K141" s="36">
        <f>IF($A141="","",YEAR($A141))</f>
        <v/>
      </c>
      <c r="L141" s="1" t="n"/>
      <c r="M141" s="1" t="n"/>
      <c r="N141" s="1" t="n"/>
    </row>
    <row r="142">
      <c r="A142" s="28" t="n"/>
      <c r="B142" s="29" t="n"/>
      <c r="C142" s="9" t="n"/>
      <c r="D142" s="9" t="n"/>
      <c r="E142" s="29" t="n"/>
      <c r="F142" s="29" t="n"/>
      <c r="G142" s="30" t="n"/>
      <c r="H142" s="29" t="n"/>
      <c r="I142" s="28" t="n"/>
      <c r="J142" s="31">
        <f>IF($A142="","",MONTH($A142))</f>
        <v/>
      </c>
      <c r="K142" s="31">
        <f>IF($A142="","",YEAR($A142))</f>
        <v/>
      </c>
      <c r="L142" s="1" t="n"/>
      <c r="M142" s="1" t="n"/>
      <c r="N142" s="1" t="n"/>
    </row>
    <row r="143">
      <c r="A143" s="32" t="n"/>
      <c r="B143" s="33" t="n"/>
      <c r="C143" s="34" t="n"/>
      <c r="D143" s="34" t="n"/>
      <c r="E143" s="33" t="n"/>
      <c r="F143" s="33" t="n"/>
      <c r="G143" s="35" t="n"/>
      <c r="H143" s="33" t="n"/>
      <c r="I143" s="32" t="n"/>
      <c r="J143" s="36">
        <f>IF($A143="","",MONTH($A143))</f>
        <v/>
      </c>
      <c r="K143" s="36">
        <f>IF($A143="","",YEAR($A143))</f>
        <v/>
      </c>
      <c r="L143" s="1" t="n"/>
      <c r="M143" s="1" t="n"/>
      <c r="N143" s="1" t="n"/>
    </row>
    <row r="144">
      <c r="A144" s="28" t="n"/>
      <c r="B144" s="29" t="n"/>
      <c r="C144" s="9" t="n"/>
      <c r="D144" s="9" t="n"/>
      <c r="E144" s="29" t="n"/>
      <c r="F144" s="29" t="n"/>
      <c r="G144" s="30" t="n"/>
      <c r="H144" s="29" t="n"/>
      <c r="I144" s="28" t="n"/>
      <c r="J144" s="31">
        <f>IF($A144="","",MONTH($A144))</f>
        <v/>
      </c>
      <c r="K144" s="31">
        <f>IF($A144="","",YEAR($A144))</f>
        <v/>
      </c>
      <c r="L144" s="1" t="n"/>
      <c r="M144" s="1" t="n"/>
      <c r="N144" s="1" t="n"/>
    </row>
    <row r="145">
      <c r="A145" s="32" t="n"/>
      <c r="B145" s="33" t="n"/>
      <c r="C145" s="34" t="n"/>
      <c r="D145" s="34" t="n"/>
      <c r="E145" s="33" t="n"/>
      <c r="F145" s="33" t="n"/>
      <c r="G145" s="35" t="n"/>
      <c r="H145" s="33" t="n"/>
      <c r="I145" s="32" t="n"/>
      <c r="J145" s="36">
        <f>IF($A145="","",MONTH($A145))</f>
        <v/>
      </c>
      <c r="K145" s="36">
        <f>IF($A145="","",YEAR($A145))</f>
        <v/>
      </c>
      <c r="L145" s="1" t="n"/>
      <c r="M145" s="1" t="n"/>
      <c r="N145" s="1" t="n"/>
    </row>
    <row r="146">
      <c r="A146" s="28" t="n"/>
      <c r="B146" s="29" t="n"/>
      <c r="C146" s="9" t="n"/>
      <c r="D146" s="9" t="n"/>
      <c r="E146" s="29" t="n"/>
      <c r="F146" s="29" t="n"/>
      <c r="G146" s="30" t="n"/>
      <c r="H146" s="29" t="n"/>
      <c r="I146" s="28" t="n"/>
      <c r="J146" s="31">
        <f>IF($A146="","",MONTH($A146))</f>
        <v/>
      </c>
      <c r="K146" s="31">
        <f>IF($A146="","",YEAR($A146))</f>
        <v/>
      </c>
      <c r="L146" s="1" t="n"/>
      <c r="M146" s="1" t="n"/>
      <c r="N146" s="1" t="n"/>
    </row>
    <row r="147">
      <c r="A147" s="32" t="n"/>
      <c r="B147" s="33" t="n"/>
      <c r="C147" s="34" t="n"/>
      <c r="D147" s="34" t="n"/>
      <c r="E147" s="33" t="n"/>
      <c r="F147" s="33" t="n"/>
      <c r="G147" s="35" t="n"/>
      <c r="H147" s="33" t="n"/>
      <c r="I147" s="32" t="n"/>
      <c r="J147" s="36">
        <f>IF($A147="","",MONTH($A147))</f>
        <v/>
      </c>
      <c r="K147" s="36">
        <f>IF($A147="","",YEAR($A147))</f>
        <v/>
      </c>
      <c r="L147" s="1" t="n"/>
      <c r="M147" s="1" t="n"/>
      <c r="N147" s="1" t="n"/>
    </row>
    <row r="148">
      <c r="A148" s="28" t="n"/>
      <c r="B148" s="29" t="n"/>
      <c r="C148" s="9" t="n"/>
      <c r="D148" s="9" t="n"/>
      <c r="E148" s="29" t="n"/>
      <c r="F148" s="29" t="n"/>
      <c r="G148" s="30" t="n"/>
      <c r="H148" s="29" t="n"/>
      <c r="I148" s="28" t="n"/>
      <c r="J148" s="31">
        <f>IF($A148="","",MONTH($A148))</f>
        <v/>
      </c>
      <c r="K148" s="31">
        <f>IF($A148="","",YEAR($A148))</f>
        <v/>
      </c>
      <c r="L148" s="1" t="n"/>
      <c r="M148" s="1" t="n"/>
      <c r="N148" s="1" t="n"/>
    </row>
    <row r="149">
      <c r="A149" s="32" t="n"/>
      <c r="B149" s="33" t="n"/>
      <c r="C149" s="34" t="n"/>
      <c r="D149" s="34" t="n"/>
      <c r="E149" s="33" t="n"/>
      <c r="F149" s="33" t="n"/>
      <c r="G149" s="35" t="n"/>
      <c r="H149" s="33" t="n"/>
      <c r="I149" s="32" t="n"/>
      <c r="J149" s="36">
        <f>IF($A149="","",MONTH($A149))</f>
        <v/>
      </c>
      <c r="K149" s="36">
        <f>IF($A149="","",YEAR($A149))</f>
        <v/>
      </c>
      <c r="L149" s="1" t="n"/>
      <c r="M149" s="1" t="n"/>
      <c r="N149" s="1" t="n"/>
    </row>
    <row r="150">
      <c r="A150" s="28" t="n"/>
      <c r="B150" s="29" t="n"/>
      <c r="C150" s="9" t="n"/>
      <c r="D150" s="9" t="n"/>
      <c r="E150" s="29" t="n"/>
      <c r="F150" s="29" t="n"/>
      <c r="G150" s="30" t="n"/>
      <c r="H150" s="29" t="n"/>
      <c r="I150" s="28" t="n"/>
      <c r="J150" s="31">
        <f>IF($A150="","",MONTH($A150))</f>
        <v/>
      </c>
      <c r="K150" s="31">
        <f>IF($A150="","",YEAR($A150))</f>
        <v/>
      </c>
      <c r="L150" s="1" t="n"/>
      <c r="M150" s="1" t="n"/>
      <c r="N150" s="1" t="n"/>
    </row>
    <row r="151">
      <c r="A151" s="32" t="n"/>
      <c r="B151" s="33" t="n"/>
      <c r="C151" s="34" t="n"/>
      <c r="D151" s="34" t="n"/>
      <c r="E151" s="33" t="n"/>
      <c r="F151" s="33" t="n"/>
      <c r="G151" s="35" t="n"/>
      <c r="H151" s="33" t="n"/>
      <c r="I151" s="32" t="n"/>
      <c r="J151" s="36">
        <f>IF($A151="","",MONTH($A151))</f>
        <v/>
      </c>
      <c r="K151" s="36">
        <f>IF($A151="","",YEAR($A151))</f>
        <v/>
      </c>
      <c r="L151" s="1" t="n"/>
      <c r="M151" s="1" t="n"/>
      <c r="N151" s="1" t="n"/>
    </row>
    <row r="152">
      <c r="A152" s="28" t="n"/>
      <c r="B152" s="29" t="n"/>
      <c r="C152" s="9" t="n"/>
      <c r="D152" s="9" t="n"/>
      <c r="E152" s="29" t="n"/>
      <c r="F152" s="29" t="n"/>
      <c r="G152" s="30" t="n"/>
      <c r="H152" s="29" t="n"/>
      <c r="I152" s="28" t="n"/>
      <c r="J152" s="31">
        <f>IF($A152="","",MONTH($A152))</f>
        <v/>
      </c>
      <c r="K152" s="31">
        <f>IF($A152="","",YEAR($A152))</f>
        <v/>
      </c>
      <c r="L152" s="1" t="n"/>
      <c r="M152" s="1" t="n"/>
      <c r="N152" s="1" t="n"/>
    </row>
    <row r="153">
      <c r="A153" s="32" t="n"/>
      <c r="B153" s="33" t="n"/>
      <c r="C153" s="34" t="n"/>
      <c r="D153" s="34" t="n"/>
      <c r="E153" s="33" t="n"/>
      <c r="F153" s="33" t="n"/>
      <c r="G153" s="35" t="n"/>
      <c r="H153" s="33" t="n"/>
      <c r="I153" s="32" t="n"/>
      <c r="J153" s="36">
        <f>IF($A153="","",MONTH($A153))</f>
        <v/>
      </c>
      <c r="K153" s="36">
        <f>IF($A153="","",YEAR($A153))</f>
        <v/>
      </c>
      <c r="L153" s="1" t="n"/>
      <c r="M153" s="1" t="n"/>
      <c r="N153" s="1" t="n"/>
    </row>
    <row r="154">
      <c r="A154" s="28" t="n"/>
      <c r="B154" s="29" t="n"/>
      <c r="C154" s="9" t="n"/>
      <c r="D154" s="9" t="n"/>
      <c r="E154" s="29" t="n"/>
      <c r="F154" s="29" t="n"/>
      <c r="G154" s="30" t="n"/>
      <c r="H154" s="29" t="n"/>
      <c r="I154" s="28" t="n"/>
      <c r="J154" s="31">
        <f>IF($A154="","",MONTH($A154))</f>
        <v/>
      </c>
      <c r="K154" s="31">
        <f>IF($A154="","",YEAR($A154))</f>
        <v/>
      </c>
      <c r="L154" s="1" t="n"/>
      <c r="M154" s="1" t="n"/>
      <c r="N154" s="1" t="n"/>
    </row>
    <row r="155">
      <c r="A155" s="32" t="n"/>
      <c r="B155" s="33" t="n"/>
      <c r="C155" s="34" t="n"/>
      <c r="D155" s="34" t="n"/>
      <c r="E155" s="33" t="n"/>
      <c r="F155" s="33" t="n"/>
      <c r="G155" s="35" t="n"/>
      <c r="H155" s="33" t="n"/>
      <c r="I155" s="32" t="n"/>
      <c r="J155" s="36">
        <f>IF($A155="","",MONTH($A155))</f>
        <v/>
      </c>
      <c r="K155" s="36">
        <f>IF($A155="","",YEAR($A155))</f>
        <v/>
      </c>
      <c r="L155" s="1" t="n"/>
      <c r="M155" s="1" t="n"/>
      <c r="N155" s="1" t="n"/>
    </row>
    <row r="156">
      <c r="A156" s="28" t="n"/>
      <c r="B156" s="29" t="n"/>
      <c r="C156" s="9" t="n"/>
      <c r="D156" s="9" t="n"/>
      <c r="E156" s="29" t="n"/>
      <c r="F156" s="29" t="n"/>
      <c r="G156" s="30" t="n"/>
      <c r="H156" s="29" t="n"/>
      <c r="I156" s="28" t="n"/>
      <c r="J156" s="31">
        <f>IF($A156="","",MONTH($A156))</f>
        <v/>
      </c>
      <c r="K156" s="31">
        <f>IF($A156="","",YEAR($A156))</f>
        <v/>
      </c>
      <c r="L156" s="1" t="n"/>
      <c r="M156" s="1" t="n"/>
      <c r="N156" s="1" t="n"/>
    </row>
    <row r="157">
      <c r="A157" s="32" t="n"/>
      <c r="B157" s="33" t="n"/>
      <c r="C157" s="34" t="n"/>
      <c r="D157" s="34" t="n"/>
      <c r="E157" s="33" t="n"/>
      <c r="F157" s="33" t="n"/>
      <c r="G157" s="35" t="n"/>
      <c r="H157" s="33" t="n"/>
      <c r="I157" s="32" t="n"/>
      <c r="J157" s="36">
        <f>IF($A157="","",MONTH($A157))</f>
        <v/>
      </c>
      <c r="K157" s="36">
        <f>IF($A157="","",YEAR($A157))</f>
        <v/>
      </c>
      <c r="L157" s="1" t="n"/>
      <c r="M157" s="1" t="n"/>
      <c r="N157" s="1" t="n"/>
    </row>
    <row r="158">
      <c r="A158" s="28" t="n"/>
      <c r="B158" s="29" t="n"/>
      <c r="C158" s="9" t="n"/>
      <c r="D158" s="9" t="n"/>
      <c r="E158" s="29" t="n"/>
      <c r="F158" s="29" t="n"/>
      <c r="G158" s="30" t="n"/>
      <c r="H158" s="29" t="n"/>
      <c r="I158" s="28" t="n"/>
      <c r="J158" s="31">
        <f>IF($A158="","",MONTH($A158))</f>
        <v/>
      </c>
      <c r="K158" s="31">
        <f>IF($A158="","",YEAR($A158))</f>
        <v/>
      </c>
      <c r="L158" s="1" t="n"/>
      <c r="M158" s="1" t="n"/>
      <c r="N158" s="1" t="n"/>
    </row>
    <row r="159">
      <c r="A159" s="32" t="n"/>
      <c r="B159" s="33" t="n"/>
      <c r="C159" s="34" t="n"/>
      <c r="D159" s="34" t="n"/>
      <c r="E159" s="33" t="n"/>
      <c r="F159" s="33" t="n"/>
      <c r="G159" s="35" t="n"/>
      <c r="H159" s="33" t="n"/>
      <c r="I159" s="32" t="n"/>
      <c r="J159" s="36">
        <f>IF($A159="","",MONTH($A159))</f>
        <v/>
      </c>
      <c r="K159" s="36">
        <f>IF($A159="","",YEAR($A159))</f>
        <v/>
      </c>
      <c r="L159" s="1" t="n"/>
      <c r="M159" s="1" t="n"/>
      <c r="N159" s="1" t="n"/>
    </row>
    <row r="160">
      <c r="A160" s="28" t="n"/>
      <c r="B160" s="29" t="n"/>
      <c r="C160" s="9" t="n"/>
      <c r="D160" s="9" t="n"/>
      <c r="E160" s="29" t="n"/>
      <c r="F160" s="29" t="n"/>
      <c r="G160" s="30" t="n"/>
      <c r="H160" s="29" t="n"/>
      <c r="I160" s="28" t="n"/>
      <c r="J160" s="31">
        <f>IF($A160="","",MONTH($A160))</f>
        <v/>
      </c>
      <c r="K160" s="31">
        <f>IF($A160="","",YEAR($A160))</f>
        <v/>
      </c>
      <c r="L160" s="1" t="n"/>
      <c r="M160" s="1" t="n"/>
      <c r="N160" s="1" t="n"/>
    </row>
    <row r="161">
      <c r="A161" s="32" t="n"/>
      <c r="B161" s="33" t="n"/>
      <c r="C161" s="34" t="n"/>
      <c r="D161" s="34" t="n"/>
      <c r="E161" s="33" t="n"/>
      <c r="F161" s="33" t="n"/>
      <c r="G161" s="35" t="n"/>
      <c r="H161" s="33" t="n"/>
      <c r="I161" s="32" t="n"/>
      <c r="J161" s="36">
        <f>IF($A161="","",MONTH($A161))</f>
        <v/>
      </c>
      <c r="K161" s="36">
        <f>IF($A161="","",YEAR($A161))</f>
        <v/>
      </c>
      <c r="L161" s="1" t="n"/>
      <c r="M161" s="1" t="n"/>
      <c r="N161" s="1" t="n"/>
    </row>
    <row r="162">
      <c r="A162" s="28" t="n"/>
      <c r="B162" s="29" t="n"/>
      <c r="C162" s="9" t="n"/>
      <c r="D162" s="9" t="n"/>
      <c r="E162" s="29" t="n"/>
      <c r="F162" s="29" t="n"/>
      <c r="G162" s="30" t="n"/>
      <c r="H162" s="29" t="n"/>
      <c r="I162" s="28" t="n"/>
      <c r="J162" s="31">
        <f>IF($A162="","",MONTH($A162))</f>
        <v/>
      </c>
      <c r="K162" s="31">
        <f>IF($A162="","",YEAR($A162))</f>
        <v/>
      </c>
      <c r="L162" s="1" t="n"/>
      <c r="M162" s="1" t="n"/>
      <c r="N162" s="1" t="n"/>
    </row>
    <row r="163">
      <c r="A163" s="32" t="n"/>
      <c r="B163" s="33" t="n"/>
      <c r="C163" s="34" t="n"/>
      <c r="D163" s="34" t="n"/>
      <c r="E163" s="33" t="n"/>
      <c r="F163" s="33" t="n"/>
      <c r="G163" s="35" t="n"/>
      <c r="H163" s="33" t="n"/>
      <c r="I163" s="32" t="n"/>
      <c r="J163" s="36">
        <f>IF($A163="","",MONTH($A163))</f>
        <v/>
      </c>
      <c r="K163" s="36">
        <f>IF($A163="","",YEAR($A163))</f>
        <v/>
      </c>
      <c r="L163" s="1" t="n"/>
      <c r="M163" s="1" t="n"/>
      <c r="N163" s="1" t="n"/>
    </row>
    <row r="164">
      <c r="A164" s="28" t="n"/>
      <c r="B164" s="29" t="n"/>
      <c r="C164" s="9" t="n"/>
      <c r="D164" s="9" t="n"/>
      <c r="E164" s="29" t="n"/>
      <c r="F164" s="29" t="n"/>
      <c r="G164" s="30" t="n"/>
      <c r="H164" s="29" t="n"/>
      <c r="I164" s="28" t="n"/>
      <c r="J164" s="31">
        <f>IF($A164="","",MONTH($A164))</f>
        <v/>
      </c>
      <c r="K164" s="31">
        <f>IF($A164="","",YEAR($A164))</f>
        <v/>
      </c>
      <c r="L164" s="1" t="n"/>
      <c r="M164" s="1" t="n"/>
      <c r="N164" s="1" t="n"/>
    </row>
    <row r="165">
      <c r="A165" s="32" t="n"/>
      <c r="B165" s="33" t="n"/>
      <c r="C165" s="34" t="n"/>
      <c r="D165" s="34" t="n"/>
      <c r="E165" s="33" t="n"/>
      <c r="F165" s="33" t="n"/>
      <c r="G165" s="35" t="n"/>
      <c r="H165" s="33" t="n"/>
      <c r="I165" s="32" t="n"/>
      <c r="J165" s="36">
        <f>IF($A165="","",MONTH($A165))</f>
        <v/>
      </c>
      <c r="K165" s="36">
        <f>IF($A165="","",YEAR($A165))</f>
        <v/>
      </c>
      <c r="L165" s="1" t="n"/>
      <c r="M165" s="1" t="n"/>
      <c r="N165" s="1" t="n"/>
    </row>
    <row r="166">
      <c r="A166" s="28" t="n"/>
      <c r="B166" s="29" t="n"/>
      <c r="C166" s="9" t="n"/>
      <c r="D166" s="9" t="n"/>
      <c r="E166" s="29" t="n"/>
      <c r="F166" s="29" t="n"/>
      <c r="G166" s="30" t="n"/>
      <c r="H166" s="29" t="n"/>
      <c r="I166" s="28" t="n"/>
      <c r="J166" s="31">
        <f>IF($A166="","",MONTH($A166))</f>
        <v/>
      </c>
      <c r="K166" s="31">
        <f>IF($A166="","",YEAR($A166))</f>
        <v/>
      </c>
      <c r="L166" s="1" t="n"/>
      <c r="M166" s="1" t="n"/>
      <c r="N166" s="1" t="n"/>
    </row>
    <row r="167">
      <c r="A167" s="32" t="n"/>
      <c r="B167" s="33" t="n"/>
      <c r="C167" s="34" t="n"/>
      <c r="D167" s="34" t="n"/>
      <c r="E167" s="33" t="n"/>
      <c r="F167" s="33" t="n"/>
      <c r="G167" s="35" t="n"/>
      <c r="H167" s="33" t="n"/>
      <c r="I167" s="32" t="n"/>
      <c r="J167" s="36">
        <f>IF($A167="","",MONTH($A167))</f>
        <v/>
      </c>
      <c r="K167" s="36">
        <f>IF($A167="","",YEAR($A167))</f>
        <v/>
      </c>
      <c r="L167" s="1" t="n"/>
      <c r="M167" s="1" t="n"/>
      <c r="N167" s="1" t="n"/>
    </row>
    <row r="168">
      <c r="A168" s="28" t="n"/>
      <c r="B168" s="29" t="n"/>
      <c r="C168" s="9" t="n"/>
      <c r="D168" s="9" t="n"/>
      <c r="E168" s="29" t="n"/>
      <c r="F168" s="29" t="n"/>
      <c r="G168" s="30" t="n"/>
      <c r="H168" s="29" t="n"/>
      <c r="I168" s="28" t="n"/>
      <c r="J168" s="31">
        <f>IF($A168="","",MONTH($A168))</f>
        <v/>
      </c>
      <c r="K168" s="31">
        <f>IF($A168="","",YEAR($A168))</f>
        <v/>
      </c>
      <c r="L168" s="1" t="n"/>
      <c r="M168" s="1" t="n"/>
      <c r="N168" s="1" t="n"/>
    </row>
    <row r="169">
      <c r="A169" s="32" t="n"/>
      <c r="B169" s="33" t="n"/>
      <c r="C169" s="34" t="n"/>
      <c r="D169" s="34" t="n"/>
      <c r="E169" s="33" t="n"/>
      <c r="F169" s="33" t="n"/>
      <c r="G169" s="35" t="n"/>
      <c r="H169" s="33" t="n"/>
      <c r="I169" s="32" t="n"/>
      <c r="J169" s="36">
        <f>IF($A169="","",MONTH($A169))</f>
        <v/>
      </c>
      <c r="K169" s="36">
        <f>IF($A169="","",YEAR($A169))</f>
        <v/>
      </c>
      <c r="L169" s="1" t="n"/>
      <c r="M169" s="1" t="n"/>
      <c r="N169" s="1" t="n"/>
    </row>
    <row r="170">
      <c r="A170" s="28" t="n"/>
      <c r="B170" s="29" t="n"/>
      <c r="C170" s="9" t="n"/>
      <c r="D170" s="9" t="n"/>
      <c r="E170" s="29" t="n"/>
      <c r="F170" s="29" t="n"/>
      <c r="G170" s="30" t="n"/>
      <c r="H170" s="29" t="n"/>
      <c r="I170" s="28" t="n"/>
      <c r="J170" s="31">
        <f>IF($A170="","",MONTH($A170))</f>
        <v/>
      </c>
      <c r="K170" s="31">
        <f>IF($A170="","",YEAR($A170))</f>
        <v/>
      </c>
      <c r="L170" s="1" t="n"/>
      <c r="M170" s="1" t="n"/>
      <c r="N170" s="1" t="n"/>
    </row>
    <row r="171">
      <c r="A171" s="32" t="n"/>
      <c r="B171" s="33" t="n"/>
      <c r="C171" s="34" t="n"/>
      <c r="D171" s="34" t="n"/>
      <c r="E171" s="33" t="n"/>
      <c r="F171" s="33" t="n"/>
      <c r="G171" s="35" t="n"/>
      <c r="H171" s="33" t="n"/>
      <c r="I171" s="32" t="n"/>
      <c r="J171" s="36">
        <f>IF($A171="","",MONTH($A171))</f>
        <v/>
      </c>
      <c r="K171" s="36">
        <f>IF($A171="","",YEAR($A171))</f>
        <v/>
      </c>
      <c r="L171" s="1" t="n"/>
      <c r="M171" s="1" t="n"/>
      <c r="N171" s="1" t="n"/>
    </row>
    <row r="172">
      <c r="A172" s="28" t="n"/>
      <c r="B172" s="29" t="n"/>
      <c r="C172" s="9" t="n"/>
      <c r="D172" s="9" t="n"/>
      <c r="E172" s="29" t="n"/>
      <c r="F172" s="29" t="n"/>
      <c r="G172" s="30" t="n"/>
      <c r="H172" s="29" t="n"/>
      <c r="I172" s="28" t="n"/>
      <c r="J172" s="31">
        <f>IF($A172="","",MONTH($A172))</f>
        <v/>
      </c>
      <c r="K172" s="31">
        <f>IF($A172="","",YEAR($A172))</f>
        <v/>
      </c>
      <c r="L172" s="1" t="n"/>
      <c r="M172" s="1" t="n"/>
      <c r="N172" s="1" t="n"/>
    </row>
    <row r="173">
      <c r="A173" s="32" t="n"/>
      <c r="B173" s="33" t="n"/>
      <c r="C173" s="34" t="n"/>
      <c r="D173" s="34" t="n"/>
      <c r="E173" s="33" t="n"/>
      <c r="F173" s="33" t="n"/>
      <c r="G173" s="35" t="n"/>
      <c r="H173" s="33" t="n"/>
      <c r="I173" s="32" t="n"/>
      <c r="J173" s="36">
        <f>IF($A173="","",MONTH($A173))</f>
        <v/>
      </c>
      <c r="K173" s="36">
        <f>IF($A173="","",YEAR($A173))</f>
        <v/>
      </c>
      <c r="L173" s="1" t="n"/>
      <c r="M173" s="1" t="n"/>
      <c r="N173" s="1" t="n"/>
    </row>
    <row r="174">
      <c r="A174" s="28" t="n"/>
      <c r="B174" s="29" t="n"/>
      <c r="C174" s="9" t="n"/>
      <c r="D174" s="9" t="n"/>
      <c r="E174" s="29" t="n"/>
      <c r="F174" s="29" t="n"/>
      <c r="G174" s="30" t="n"/>
      <c r="H174" s="29" t="n"/>
      <c r="I174" s="28" t="n"/>
      <c r="J174" s="31">
        <f>IF($A174="","",MONTH($A174))</f>
        <v/>
      </c>
      <c r="K174" s="31">
        <f>IF($A174="","",YEAR($A174))</f>
        <v/>
      </c>
      <c r="L174" s="1" t="n"/>
      <c r="M174" s="1" t="n"/>
      <c r="N174" s="1" t="n"/>
    </row>
    <row r="175">
      <c r="A175" s="32" t="n"/>
      <c r="B175" s="33" t="n"/>
      <c r="C175" s="34" t="n"/>
      <c r="D175" s="34" t="n"/>
      <c r="E175" s="33" t="n"/>
      <c r="F175" s="33" t="n"/>
      <c r="G175" s="35" t="n"/>
      <c r="H175" s="33" t="n"/>
      <c r="I175" s="32" t="n"/>
      <c r="J175" s="36">
        <f>IF($A175="","",MONTH($A175))</f>
        <v/>
      </c>
      <c r="K175" s="36">
        <f>IF($A175="","",YEAR($A175))</f>
        <v/>
      </c>
      <c r="L175" s="1" t="n"/>
      <c r="M175" s="1" t="n"/>
      <c r="N175" s="1" t="n"/>
    </row>
    <row r="176">
      <c r="A176" s="28" t="n"/>
      <c r="B176" s="29" t="n"/>
      <c r="C176" s="9" t="n"/>
      <c r="D176" s="9" t="n"/>
      <c r="E176" s="29" t="n"/>
      <c r="F176" s="29" t="n"/>
      <c r="G176" s="30" t="n"/>
      <c r="H176" s="29" t="n"/>
      <c r="I176" s="28" t="n"/>
      <c r="J176" s="31">
        <f>IF($A176="","",MONTH($A176))</f>
        <v/>
      </c>
      <c r="K176" s="31">
        <f>IF($A176="","",YEAR($A176))</f>
        <v/>
      </c>
      <c r="L176" s="1" t="n"/>
      <c r="M176" s="1" t="n"/>
      <c r="N176" s="1" t="n"/>
    </row>
    <row r="177">
      <c r="A177" s="32" t="n"/>
      <c r="B177" s="33" t="n"/>
      <c r="C177" s="34" t="n"/>
      <c r="D177" s="34" t="n"/>
      <c r="E177" s="33" t="n"/>
      <c r="F177" s="33" t="n"/>
      <c r="G177" s="35" t="n"/>
      <c r="H177" s="33" t="n"/>
      <c r="I177" s="32" t="n"/>
      <c r="J177" s="36">
        <f>IF($A177="","",MONTH($A177))</f>
        <v/>
      </c>
      <c r="K177" s="36">
        <f>IF($A177="","",YEAR($A177))</f>
        <v/>
      </c>
      <c r="L177" s="1" t="n"/>
      <c r="M177" s="1" t="n"/>
      <c r="N177" s="1" t="n"/>
    </row>
    <row r="178">
      <c r="A178" s="28" t="n"/>
      <c r="B178" s="29" t="n"/>
      <c r="C178" s="9" t="n"/>
      <c r="D178" s="9" t="n"/>
      <c r="E178" s="29" t="n"/>
      <c r="F178" s="29" t="n"/>
      <c r="G178" s="30" t="n"/>
      <c r="H178" s="29" t="n"/>
      <c r="I178" s="28" t="n"/>
      <c r="J178" s="31">
        <f>IF($A178="","",MONTH($A178))</f>
        <v/>
      </c>
      <c r="K178" s="31">
        <f>IF($A178="","",YEAR($A178))</f>
        <v/>
      </c>
      <c r="L178" s="1" t="n"/>
      <c r="M178" s="1" t="n"/>
      <c r="N178" s="1" t="n"/>
    </row>
    <row r="179">
      <c r="A179" s="32" t="n"/>
      <c r="B179" s="33" t="n"/>
      <c r="C179" s="34" t="n"/>
      <c r="D179" s="34" t="n"/>
      <c r="E179" s="33" t="n"/>
      <c r="F179" s="33" t="n"/>
      <c r="G179" s="35" t="n"/>
      <c r="H179" s="33" t="n"/>
      <c r="I179" s="32" t="n"/>
      <c r="J179" s="36">
        <f>IF($A179="","",MONTH($A179))</f>
        <v/>
      </c>
      <c r="K179" s="36">
        <f>IF($A179="","",YEAR($A179))</f>
        <v/>
      </c>
      <c r="L179" s="1" t="n"/>
      <c r="M179" s="1" t="n"/>
      <c r="N179" s="1" t="n"/>
    </row>
    <row r="180">
      <c r="A180" s="28" t="n"/>
      <c r="B180" s="29" t="n"/>
      <c r="C180" s="9" t="n"/>
      <c r="D180" s="9" t="n"/>
      <c r="E180" s="29" t="n"/>
      <c r="F180" s="29" t="n"/>
      <c r="G180" s="30" t="n"/>
      <c r="H180" s="29" t="n"/>
      <c r="I180" s="28" t="n"/>
      <c r="J180" s="31">
        <f>IF($A180="","",MONTH($A180))</f>
        <v/>
      </c>
      <c r="K180" s="31">
        <f>IF($A180="","",YEAR($A180))</f>
        <v/>
      </c>
      <c r="L180" s="1" t="n"/>
      <c r="M180" s="1" t="n"/>
      <c r="N180" s="1" t="n"/>
    </row>
    <row r="181">
      <c r="A181" s="32" t="n"/>
      <c r="B181" s="33" t="n"/>
      <c r="C181" s="34" t="n"/>
      <c r="D181" s="34" t="n"/>
      <c r="E181" s="33" t="n"/>
      <c r="F181" s="33" t="n"/>
      <c r="G181" s="35" t="n"/>
      <c r="H181" s="33" t="n"/>
      <c r="I181" s="32" t="n"/>
      <c r="J181" s="36">
        <f>IF($A181="","",MONTH($A181))</f>
        <v/>
      </c>
      <c r="K181" s="36">
        <f>IF($A181="","",YEAR($A181))</f>
        <v/>
      </c>
      <c r="L181" s="1" t="n"/>
      <c r="M181" s="1" t="n"/>
      <c r="N181" s="1" t="n"/>
    </row>
    <row r="182">
      <c r="A182" s="28" t="n"/>
      <c r="B182" s="29" t="n"/>
      <c r="C182" s="9" t="n"/>
      <c r="D182" s="9" t="n"/>
      <c r="E182" s="29" t="n"/>
      <c r="F182" s="29" t="n"/>
      <c r="G182" s="30" t="n"/>
      <c r="H182" s="29" t="n"/>
      <c r="I182" s="28" t="n"/>
      <c r="J182" s="31">
        <f>IF($A182="","",MONTH($A182))</f>
        <v/>
      </c>
      <c r="K182" s="31">
        <f>IF($A182="","",YEAR($A182))</f>
        <v/>
      </c>
      <c r="L182" s="1" t="n"/>
      <c r="M182" s="1" t="n"/>
      <c r="N182" s="1" t="n"/>
    </row>
    <row r="183">
      <c r="A183" s="32" t="n"/>
      <c r="B183" s="33" t="n"/>
      <c r="C183" s="34" t="n"/>
      <c r="D183" s="34" t="n"/>
      <c r="E183" s="33" t="n"/>
      <c r="F183" s="33" t="n"/>
      <c r="G183" s="35" t="n"/>
      <c r="H183" s="33" t="n"/>
      <c r="I183" s="32" t="n"/>
      <c r="J183" s="36">
        <f>IF($A183="","",MONTH($A183))</f>
        <v/>
      </c>
      <c r="K183" s="36">
        <f>IF($A183="","",YEAR($A183))</f>
        <v/>
      </c>
      <c r="L183" s="1" t="n"/>
      <c r="M183" s="1" t="n"/>
      <c r="N183" s="1" t="n"/>
    </row>
    <row r="184">
      <c r="A184" s="28" t="n"/>
      <c r="B184" s="29" t="n"/>
      <c r="C184" s="9" t="n"/>
      <c r="D184" s="9" t="n"/>
      <c r="E184" s="29" t="n"/>
      <c r="F184" s="29" t="n"/>
      <c r="G184" s="30" t="n"/>
      <c r="H184" s="29" t="n"/>
      <c r="I184" s="28" t="n"/>
      <c r="J184" s="31">
        <f>IF($A184="","",MONTH($A184))</f>
        <v/>
      </c>
      <c r="K184" s="31">
        <f>IF($A184="","",YEAR($A184))</f>
        <v/>
      </c>
      <c r="L184" s="1" t="n"/>
      <c r="M184" s="1" t="n"/>
      <c r="N184" s="1" t="n"/>
    </row>
    <row r="185">
      <c r="A185" s="32" t="n"/>
      <c r="B185" s="33" t="n"/>
      <c r="C185" s="34" t="n"/>
      <c r="D185" s="34" t="n"/>
      <c r="E185" s="33" t="n"/>
      <c r="F185" s="33" t="n"/>
      <c r="G185" s="35" t="n"/>
      <c r="H185" s="33" t="n"/>
      <c r="I185" s="32" t="n"/>
      <c r="J185" s="36">
        <f>IF($A185="","",MONTH($A185))</f>
        <v/>
      </c>
      <c r="K185" s="36">
        <f>IF($A185="","",YEAR($A185))</f>
        <v/>
      </c>
      <c r="L185" s="1" t="n"/>
      <c r="M185" s="1" t="n"/>
      <c r="N185" s="1" t="n"/>
    </row>
    <row r="186">
      <c r="A186" s="28" t="n"/>
      <c r="B186" s="29" t="n"/>
      <c r="C186" s="9" t="n"/>
      <c r="D186" s="9" t="n"/>
      <c r="E186" s="29" t="n"/>
      <c r="F186" s="29" t="n"/>
      <c r="G186" s="30" t="n"/>
      <c r="H186" s="29" t="n"/>
      <c r="I186" s="28" t="n"/>
      <c r="J186" s="31">
        <f>IF($A186="","",MONTH($A186))</f>
        <v/>
      </c>
      <c r="K186" s="31">
        <f>IF($A186="","",YEAR($A186))</f>
        <v/>
      </c>
      <c r="L186" s="1" t="n"/>
      <c r="M186" s="1" t="n"/>
      <c r="N186" s="1" t="n"/>
    </row>
    <row r="187">
      <c r="A187" s="32" t="n"/>
      <c r="B187" s="33" t="n"/>
      <c r="C187" s="34" t="n"/>
      <c r="D187" s="34" t="n"/>
      <c r="E187" s="33" t="n"/>
      <c r="F187" s="33" t="n"/>
      <c r="G187" s="35" t="n"/>
      <c r="H187" s="33" t="n"/>
      <c r="I187" s="32" t="n"/>
      <c r="J187" s="36">
        <f>IF($A187="","",MONTH($A187))</f>
        <v/>
      </c>
      <c r="K187" s="36">
        <f>IF($A187="","",YEAR($A187))</f>
        <v/>
      </c>
      <c r="L187" s="1" t="n"/>
      <c r="M187" s="1" t="n"/>
      <c r="N187" s="1" t="n"/>
    </row>
    <row r="188">
      <c r="A188" s="28" t="n"/>
      <c r="B188" s="29" t="n"/>
      <c r="C188" s="9" t="n"/>
      <c r="D188" s="9" t="n"/>
      <c r="E188" s="29" t="n"/>
      <c r="F188" s="29" t="n"/>
      <c r="G188" s="30" t="n"/>
      <c r="H188" s="29" t="n"/>
      <c r="I188" s="28" t="n"/>
      <c r="J188" s="31">
        <f>IF($A188="","",MONTH($A188))</f>
        <v/>
      </c>
      <c r="K188" s="31">
        <f>IF($A188="","",YEAR($A188))</f>
        <v/>
      </c>
      <c r="L188" s="1" t="n"/>
      <c r="M188" s="1" t="n"/>
      <c r="N188" s="1" t="n"/>
    </row>
    <row r="189">
      <c r="A189" s="32" t="n"/>
      <c r="B189" s="33" t="n"/>
      <c r="C189" s="34" t="n"/>
      <c r="D189" s="34" t="n"/>
      <c r="E189" s="33" t="n"/>
      <c r="F189" s="33" t="n"/>
      <c r="G189" s="35" t="n"/>
      <c r="H189" s="33" t="n"/>
      <c r="I189" s="32" t="n"/>
      <c r="J189" s="36">
        <f>IF($A189="","",MONTH($A189))</f>
        <v/>
      </c>
      <c r="K189" s="36">
        <f>IF($A189="","",YEAR($A189))</f>
        <v/>
      </c>
      <c r="L189" s="1" t="n"/>
      <c r="M189" s="1" t="n"/>
      <c r="N189" s="1" t="n"/>
    </row>
    <row r="190">
      <c r="A190" s="28" t="n"/>
      <c r="B190" s="29" t="n"/>
      <c r="C190" s="9" t="n"/>
      <c r="D190" s="9" t="n"/>
      <c r="E190" s="29" t="n"/>
      <c r="F190" s="29" t="n"/>
      <c r="G190" s="30" t="n"/>
      <c r="H190" s="29" t="n"/>
      <c r="I190" s="28" t="n"/>
      <c r="J190" s="31">
        <f>IF($A190="","",MONTH($A190))</f>
        <v/>
      </c>
      <c r="K190" s="31">
        <f>IF($A190="","",YEAR($A190))</f>
        <v/>
      </c>
      <c r="L190" s="1" t="n"/>
      <c r="M190" s="1" t="n"/>
      <c r="N190" s="1" t="n"/>
    </row>
    <row r="191">
      <c r="A191" s="32" t="n"/>
      <c r="B191" s="33" t="n"/>
      <c r="C191" s="34" t="n"/>
      <c r="D191" s="34" t="n"/>
      <c r="E191" s="33" t="n"/>
      <c r="F191" s="33" t="n"/>
      <c r="G191" s="35" t="n"/>
      <c r="H191" s="33" t="n"/>
      <c r="I191" s="32" t="n"/>
      <c r="J191" s="36">
        <f>IF($A191="","",MONTH($A191))</f>
        <v/>
      </c>
      <c r="K191" s="36">
        <f>IF($A191="","",YEAR($A191))</f>
        <v/>
      </c>
      <c r="L191" s="1" t="n"/>
      <c r="M191" s="1" t="n"/>
      <c r="N191" s="1" t="n"/>
    </row>
    <row r="192">
      <c r="A192" s="28" t="n"/>
      <c r="B192" s="29" t="n"/>
      <c r="C192" s="9" t="n"/>
      <c r="D192" s="9" t="n"/>
      <c r="E192" s="29" t="n"/>
      <c r="F192" s="29" t="n"/>
      <c r="G192" s="30" t="n"/>
      <c r="H192" s="29" t="n"/>
      <c r="I192" s="28" t="n"/>
      <c r="J192" s="31">
        <f>IF($A192="","",MONTH($A192))</f>
        <v/>
      </c>
      <c r="K192" s="31">
        <f>IF($A192="","",YEAR($A192))</f>
        <v/>
      </c>
      <c r="L192" s="1" t="n"/>
      <c r="M192" s="1" t="n"/>
      <c r="N192" s="1" t="n"/>
    </row>
    <row r="193">
      <c r="A193" s="32" t="n"/>
      <c r="B193" s="33" t="n"/>
      <c r="C193" s="34" t="n"/>
      <c r="D193" s="34" t="n"/>
      <c r="E193" s="33" t="n"/>
      <c r="F193" s="33" t="n"/>
      <c r="G193" s="35" t="n"/>
      <c r="H193" s="33" t="n"/>
      <c r="I193" s="32" t="n"/>
      <c r="J193" s="36">
        <f>IF($A193="","",MONTH($A193))</f>
        <v/>
      </c>
      <c r="K193" s="36">
        <f>IF($A193="","",YEAR($A193))</f>
        <v/>
      </c>
      <c r="L193" s="1" t="n"/>
      <c r="M193" s="1" t="n"/>
      <c r="N193" s="1" t="n"/>
    </row>
    <row r="194">
      <c r="A194" s="28" t="n"/>
      <c r="B194" s="29" t="n"/>
      <c r="C194" s="9" t="n"/>
      <c r="D194" s="9" t="n"/>
      <c r="E194" s="29" t="n"/>
      <c r="F194" s="29" t="n"/>
      <c r="G194" s="30" t="n"/>
      <c r="H194" s="29" t="n"/>
      <c r="I194" s="28" t="n"/>
      <c r="J194" s="31">
        <f>IF($A194="","",MONTH($A194))</f>
        <v/>
      </c>
      <c r="K194" s="31">
        <f>IF($A194="","",YEAR($A194))</f>
        <v/>
      </c>
      <c r="L194" s="1" t="n"/>
      <c r="M194" s="1" t="n"/>
      <c r="N194" s="1" t="n"/>
    </row>
    <row r="195">
      <c r="A195" s="32" t="n"/>
      <c r="B195" s="33" t="n"/>
      <c r="C195" s="34" t="n"/>
      <c r="D195" s="34" t="n"/>
      <c r="E195" s="33" t="n"/>
      <c r="F195" s="33" t="n"/>
      <c r="G195" s="35" t="n"/>
      <c r="H195" s="33" t="n"/>
      <c r="I195" s="32" t="n"/>
      <c r="J195" s="36">
        <f>IF($A195="","",MONTH($A195))</f>
        <v/>
      </c>
      <c r="K195" s="36">
        <f>IF($A195="","",YEAR($A195))</f>
        <v/>
      </c>
      <c r="L195" s="1" t="n"/>
      <c r="M195" s="1" t="n"/>
      <c r="N195" s="1" t="n"/>
    </row>
    <row r="196">
      <c r="A196" s="28" t="n"/>
      <c r="B196" s="29" t="n"/>
      <c r="C196" s="9" t="n"/>
      <c r="D196" s="9" t="n"/>
      <c r="E196" s="29" t="n"/>
      <c r="F196" s="29" t="n"/>
      <c r="G196" s="30" t="n"/>
      <c r="H196" s="29" t="n"/>
      <c r="I196" s="28" t="n"/>
      <c r="J196" s="31">
        <f>IF($A196="","",MONTH($A196))</f>
        <v/>
      </c>
      <c r="K196" s="31">
        <f>IF($A196="","",YEAR($A196))</f>
        <v/>
      </c>
      <c r="L196" s="1" t="n"/>
      <c r="M196" s="1" t="n"/>
      <c r="N196" s="1" t="n"/>
    </row>
    <row r="197">
      <c r="A197" s="32" t="n"/>
      <c r="B197" s="33" t="n"/>
      <c r="C197" s="34" t="n"/>
      <c r="D197" s="34" t="n"/>
      <c r="E197" s="33" t="n"/>
      <c r="F197" s="33" t="n"/>
      <c r="G197" s="35" t="n"/>
      <c r="H197" s="33" t="n"/>
      <c r="I197" s="32" t="n"/>
      <c r="J197" s="36">
        <f>IF($A197="","",MONTH($A197))</f>
        <v/>
      </c>
      <c r="K197" s="36">
        <f>IF($A197="","",YEAR($A197))</f>
        <v/>
      </c>
      <c r="L197" s="1" t="n"/>
      <c r="M197" s="1" t="n"/>
      <c r="N197" s="1" t="n"/>
    </row>
    <row r="198">
      <c r="A198" s="28" t="n"/>
      <c r="B198" s="29" t="n"/>
      <c r="C198" s="9" t="n"/>
      <c r="D198" s="9" t="n"/>
      <c r="E198" s="29" t="n"/>
      <c r="F198" s="29" t="n"/>
      <c r="G198" s="30" t="n"/>
      <c r="H198" s="29" t="n"/>
      <c r="I198" s="28" t="n"/>
      <c r="J198" s="31">
        <f>IF($A198="","",MONTH($A198))</f>
        <v/>
      </c>
      <c r="K198" s="31">
        <f>IF($A198="","",YEAR($A198))</f>
        <v/>
      </c>
      <c r="L198" s="1" t="n"/>
      <c r="M198" s="1" t="n"/>
      <c r="N198" s="1" t="n"/>
    </row>
    <row r="199">
      <c r="A199" s="32" t="n"/>
      <c r="B199" s="33" t="n"/>
      <c r="C199" s="34" t="n"/>
      <c r="D199" s="34" t="n"/>
      <c r="E199" s="33" t="n"/>
      <c r="F199" s="33" t="n"/>
      <c r="G199" s="35" t="n"/>
      <c r="H199" s="33" t="n"/>
      <c r="I199" s="32" t="n"/>
      <c r="J199" s="36">
        <f>IF($A199="","",MONTH($A199))</f>
        <v/>
      </c>
      <c r="K199" s="36">
        <f>IF($A199="","",YEAR($A199))</f>
        <v/>
      </c>
      <c r="L199" s="1" t="n"/>
      <c r="M199" s="1" t="n"/>
      <c r="N199" s="1" t="n"/>
    </row>
    <row r="200">
      <c r="A200" s="28" t="n"/>
      <c r="B200" s="29" t="n"/>
      <c r="C200" s="9" t="n"/>
      <c r="D200" s="9" t="n"/>
      <c r="E200" s="29" t="n"/>
      <c r="F200" s="29" t="n"/>
      <c r="G200" s="30" t="n"/>
      <c r="H200" s="29" t="n"/>
      <c r="I200" s="28" t="n"/>
      <c r="J200" s="31">
        <f>IF($A200="","",MONTH($A200))</f>
        <v/>
      </c>
      <c r="K200" s="31">
        <f>IF($A200="","",YEAR($A200))</f>
        <v/>
      </c>
      <c r="L200" s="1" t="n"/>
      <c r="M200" s="1" t="n"/>
      <c r="N200" s="1" t="n"/>
    </row>
    <row r="201">
      <c r="A201" s="32" t="n"/>
      <c r="B201" s="33" t="n"/>
      <c r="C201" s="34" t="n"/>
      <c r="D201" s="34" t="n"/>
      <c r="E201" s="33" t="n"/>
      <c r="F201" s="33" t="n"/>
      <c r="G201" s="35" t="n"/>
      <c r="H201" s="33" t="n"/>
      <c r="I201" s="32" t="n"/>
      <c r="J201" s="36">
        <f>IF($A201="","",MONTH($A201))</f>
        <v/>
      </c>
      <c r="K201" s="36">
        <f>IF($A201="","",YEAR($A201))</f>
        <v/>
      </c>
      <c r="L201" s="1" t="n"/>
      <c r="M201" s="1" t="n"/>
      <c r="N201" s="1" t="n"/>
    </row>
    <row r="202">
      <c r="A202" s="28" t="n"/>
      <c r="B202" s="29" t="n"/>
      <c r="C202" s="9" t="n"/>
      <c r="D202" s="9" t="n"/>
      <c r="E202" s="29" t="n"/>
      <c r="F202" s="29" t="n"/>
      <c r="G202" s="30" t="n"/>
      <c r="H202" s="29" t="n"/>
      <c r="I202" s="28" t="n"/>
      <c r="J202" s="31">
        <f>IF($A202="","",MONTH($A202))</f>
        <v/>
      </c>
      <c r="K202" s="31">
        <f>IF($A202="","",YEAR($A202))</f>
        <v/>
      </c>
      <c r="L202" s="1" t="n"/>
      <c r="M202" s="1" t="n"/>
      <c r="N202" s="1" t="n"/>
    </row>
    <row r="203">
      <c r="A203" s="32" t="n"/>
      <c r="B203" s="33" t="n"/>
      <c r="C203" s="34" t="n"/>
      <c r="D203" s="34" t="n"/>
      <c r="E203" s="33" t="n"/>
      <c r="F203" s="33" t="n"/>
      <c r="G203" s="35" t="n"/>
      <c r="H203" s="33" t="n"/>
      <c r="I203" s="32" t="n"/>
      <c r="J203" s="36">
        <f>IF($A203="","",MONTH($A203))</f>
        <v/>
      </c>
      <c r="K203" s="36">
        <f>IF($A203="","",YEAR($A203))</f>
        <v/>
      </c>
      <c r="L203" s="1" t="n"/>
      <c r="M203" s="1" t="n"/>
      <c r="N203" s="1" t="n"/>
    </row>
    <row r="204">
      <c r="A204" s="28" t="n"/>
      <c r="B204" s="29" t="n"/>
      <c r="C204" s="9" t="n"/>
      <c r="D204" s="9" t="n"/>
      <c r="E204" s="29" t="n"/>
      <c r="F204" s="29" t="n"/>
      <c r="G204" s="30" t="n"/>
      <c r="H204" s="29" t="n"/>
      <c r="I204" s="28" t="n"/>
      <c r="J204" s="31">
        <f>IF($A204="","",MONTH($A204))</f>
        <v/>
      </c>
      <c r="K204" s="31">
        <f>IF($A204="","",YEAR($A204))</f>
        <v/>
      </c>
      <c r="L204" s="1" t="n"/>
      <c r="M204" s="1" t="n"/>
      <c r="N204" s="1" t="n"/>
    </row>
    <row r="205">
      <c r="A205" s="32" t="n"/>
      <c r="B205" s="33" t="n"/>
      <c r="C205" s="34" t="n"/>
      <c r="D205" s="34" t="n"/>
      <c r="E205" s="33" t="n"/>
      <c r="F205" s="33" t="n"/>
      <c r="G205" s="35" t="n"/>
      <c r="H205" s="33" t="n"/>
      <c r="I205" s="32" t="n"/>
      <c r="J205" s="36">
        <f>IF($A205="","",MONTH($A205))</f>
        <v/>
      </c>
      <c r="K205" s="36">
        <f>IF($A205="","",YEAR($A205))</f>
        <v/>
      </c>
      <c r="L205" s="1" t="n"/>
      <c r="M205" s="1" t="n"/>
      <c r="N205" s="1" t="n"/>
    </row>
    <row r="206">
      <c r="A206" s="28" t="n"/>
      <c r="B206" s="29" t="n"/>
      <c r="C206" s="9" t="n"/>
      <c r="D206" s="9" t="n"/>
      <c r="E206" s="29" t="n"/>
      <c r="F206" s="29" t="n"/>
      <c r="G206" s="30" t="n"/>
      <c r="H206" s="29" t="n"/>
      <c r="I206" s="28" t="n"/>
      <c r="J206" s="31">
        <f>IF($A206="","",MONTH($A206))</f>
        <v/>
      </c>
      <c r="K206" s="31">
        <f>IF($A206="","",YEAR($A206))</f>
        <v/>
      </c>
      <c r="L206" s="1" t="n"/>
      <c r="M206" s="1" t="n"/>
      <c r="N206" s="1" t="n"/>
    </row>
    <row r="207">
      <c r="A207" s="32" t="n"/>
      <c r="B207" s="33" t="n"/>
      <c r="C207" s="34" t="n"/>
      <c r="D207" s="34" t="n"/>
      <c r="E207" s="33" t="n"/>
      <c r="F207" s="33" t="n"/>
      <c r="G207" s="35" t="n"/>
      <c r="H207" s="33" t="n"/>
      <c r="I207" s="32" t="n"/>
      <c r="J207" s="36">
        <f>IF($A207="","",MONTH($A207))</f>
        <v/>
      </c>
      <c r="K207" s="36">
        <f>IF($A207="","",YEAR($A207))</f>
        <v/>
      </c>
      <c r="L207" s="1" t="n"/>
      <c r="M207" s="1" t="n"/>
      <c r="N207" s="1" t="n"/>
    </row>
    <row r="208">
      <c r="A208" s="28" t="n"/>
      <c r="B208" s="29" t="n"/>
      <c r="C208" s="9" t="n"/>
      <c r="D208" s="9" t="n"/>
      <c r="E208" s="29" t="n"/>
      <c r="F208" s="29" t="n"/>
      <c r="G208" s="30" t="n"/>
      <c r="H208" s="29" t="n"/>
      <c r="I208" s="28" t="n"/>
      <c r="J208" s="31">
        <f>IF($A208="","",MONTH($A208))</f>
        <v/>
      </c>
      <c r="K208" s="31">
        <f>IF($A208="","",YEAR($A208))</f>
        <v/>
      </c>
      <c r="L208" s="1" t="n"/>
      <c r="M208" s="1" t="n"/>
      <c r="N208" s="1" t="n"/>
    </row>
    <row r="209">
      <c r="A209" s="32" t="n"/>
      <c r="B209" s="33" t="n"/>
      <c r="C209" s="34" t="n"/>
      <c r="D209" s="34" t="n"/>
      <c r="E209" s="33" t="n"/>
      <c r="F209" s="33" t="n"/>
      <c r="G209" s="35" t="n"/>
      <c r="H209" s="33" t="n"/>
      <c r="I209" s="32" t="n"/>
      <c r="J209" s="36">
        <f>IF($A209="","",MONTH($A209))</f>
        <v/>
      </c>
      <c r="K209" s="36">
        <f>IF($A209="","",YEAR($A209))</f>
        <v/>
      </c>
      <c r="L209" s="1" t="n"/>
      <c r="M209" s="1" t="n"/>
      <c r="N209" s="1" t="n"/>
    </row>
    <row r="210">
      <c r="A210" s="28" t="n"/>
      <c r="B210" s="29" t="n"/>
      <c r="C210" s="9" t="n"/>
      <c r="D210" s="9" t="n"/>
      <c r="E210" s="29" t="n"/>
      <c r="F210" s="29" t="n"/>
      <c r="G210" s="30" t="n"/>
      <c r="H210" s="29" t="n"/>
      <c r="I210" s="28" t="n"/>
      <c r="J210" s="31">
        <f>IF($A210="","",MONTH($A210))</f>
        <v/>
      </c>
      <c r="K210" s="31">
        <f>IF($A210="","",YEAR($A210))</f>
        <v/>
      </c>
      <c r="L210" s="1" t="n"/>
      <c r="M210" s="1" t="n"/>
      <c r="N210" s="1" t="n"/>
    </row>
    <row r="211">
      <c r="A211" s="32" t="n"/>
      <c r="B211" s="33" t="n"/>
      <c r="C211" s="34" t="n"/>
      <c r="D211" s="34" t="n"/>
      <c r="E211" s="33" t="n"/>
      <c r="F211" s="33" t="n"/>
      <c r="G211" s="35" t="n"/>
      <c r="H211" s="33" t="n"/>
      <c r="I211" s="32" t="n"/>
      <c r="J211" s="36">
        <f>IF($A211="","",MONTH($A211))</f>
        <v/>
      </c>
      <c r="K211" s="36">
        <f>IF($A211="","",YEAR($A211))</f>
        <v/>
      </c>
      <c r="L211" s="1" t="n"/>
      <c r="M211" s="1" t="n"/>
      <c r="N211" s="1" t="n"/>
    </row>
    <row r="212">
      <c r="A212" s="28" t="n"/>
      <c r="B212" s="29" t="n"/>
      <c r="C212" s="9" t="n"/>
      <c r="D212" s="9" t="n"/>
      <c r="E212" s="29" t="n"/>
      <c r="F212" s="29" t="n"/>
      <c r="G212" s="30" t="n"/>
      <c r="H212" s="29" t="n"/>
      <c r="I212" s="28" t="n"/>
      <c r="J212" s="31">
        <f>IF($A212="","",MONTH($A212))</f>
        <v/>
      </c>
      <c r="K212" s="31">
        <f>IF($A212="","",YEAR($A212))</f>
        <v/>
      </c>
      <c r="L212" s="1" t="n"/>
      <c r="M212" s="1" t="n"/>
      <c r="N212" s="1" t="n"/>
    </row>
    <row r="213">
      <c r="A213" s="32" t="n"/>
      <c r="B213" s="33" t="n"/>
      <c r="C213" s="34" t="n"/>
      <c r="D213" s="34" t="n"/>
      <c r="E213" s="33" t="n"/>
      <c r="F213" s="33" t="n"/>
      <c r="G213" s="35" t="n"/>
      <c r="H213" s="33" t="n"/>
      <c r="I213" s="32" t="n"/>
      <c r="J213" s="36">
        <f>IF($A213="","",MONTH($A213))</f>
        <v/>
      </c>
      <c r="K213" s="36">
        <f>IF($A213="","",YEAR($A213))</f>
        <v/>
      </c>
      <c r="L213" s="1" t="n"/>
      <c r="M213" s="1" t="n"/>
      <c r="N213" s="1" t="n"/>
    </row>
    <row r="214">
      <c r="A214" s="28" t="n"/>
      <c r="B214" s="29" t="n"/>
      <c r="C214" s="9" t="n"/>
      <c r="D214" s="9" t="n"/>
      <c r="E214" s="29" t="n"/>
      <c r="F214" s="29" t="n"/>
      <c r="G214" s="30" t="n"/>
      <c r="H214" s="29" t="n"/>
      <c r="I214" s="28" t="n"/>
      <c r="J214" s="31">
        <f>IF($A214="","",MONTH($A214))</f>
        <v/>
      </c>
      <c r="K214" s="31">
        <f>IF($A214="","",YEAR($A214))</f>
        <v/>
      </c>
      <c r="L214" s="1" t="n"/>
      <c r="M214" s="1" t="n"/>
      <c r="N214" s="1" t="n"/>
    </row>
    <row r="215">
      <c r="A215" s="32" t="n"/>
      <c r="B215" s="33" t="n"/>
      <c r="C215" s="34" t="n"/>
      <c r="D215" s="34" t="n"/>
      <c r="E215" s="33" t="n"/>
      <c r="F215" s="33" t="n"/>
      <c r="G215" s="35" t="n"/>
      <c r="H215" s="33" t="n"/>
      <c r="I215" s="32" t="n"/>
      <c r="J215" s="36">
        <f>IF($A215="","",MONTH($A215))</f>
        <v/>
      </c>
      <c r="K215" s="36">
        <f>IF($A215="","",YEAR($A215))</f>
        <v/>
      </c>
      <c r="L215" s="1" t="n"/>
      <c r="M215" s="1" t="n"/>
      <c r="N215" s="1" t="n"/>
    </row>
    <row r="216">
      <c r="A216" s="28" t="n"/>
      <c r="B216" s="29" t="n"/>
      <c r="C216" s="9" t="n"/>
      <c r="D216" s="9" t="n"/>
      <c r="E216" s="29" t="n"/>
      <c r="F216" s="29" t="n"/>
      <c r="G216" s="30" t="n"/>
      <c r="H216" s="29" t="n"/>
      <c r="I216" s="28" t="n"/>
      <c r="J216" s="31">
        <f>IF($A216="","",MONTH($A216))</f>
        <v/>
      </c>
      <c r="K216" s="31">
        <f>IF($A216="","",YEAR($A216))</f>
        <v/>
      </c>
      <c r="L216" s="1" t="n"/>
      <c r="M216" s="1" t="n"/>
      <c r="N216" s="1" t="n"/>
    </row>
    <row r="217">
      <c r="A217" s="32" t="n"/>
      <c r="B217" s="33" t="n"/>
      <c r="C217" s="34" t="n"/>
      <c r="D217" s="34" t="n"/>
      <c r="E217" s="33" t="n"/>
      <c r="F217" s="33" t="n"/>
      <c r="G217" s="35" t="n"/>
      <c r="H217" s="33" t="n"/>
      <c r="I217" s="32" t="n"/>
      <c r="J217" s="36">
        <f>IF($A217="","",MONTH($A217))</f>
        <v/>
      </c>
      <c r="K217" s="36">
        <f>IF($A217="","",YEAR($A217))</f>
        <v/>
      </c>
      <c r="L217" s="1" t="n"/>
      <c r="M217" s="1" t="n"/>
      <c r="N217" s="1" t="n"/>
    </row>
    <row r="218">
      <c r="A218" s="28" t="n"/>
      <c r="B218" s="29" t="n"/>
      <c r="C218" s="9" t="n"/>
      <c r="D218" s="9" t="n"/>
      <c r="E218" s="29" t="n"/>
      <c r="F218" s="29" t="n"/>
      <c r="G218" s="30" t="n"/>
      <c r="H218" s="29" t="n"/>
      <c r="I218" s="28" t="n"/>
      <c r="J218" s="31">
        <f>IF($A218="","",MONTH($A218))</f>
        <v/>
      </c>
      <c r="K218" s="31">
        <f>IF($A218="","",YEAR($A218))</f>
        <v/>
      </c>
      <c r="L218" s="1" t="n"/>
      <c r="M218" s="1" t="n"/>
      <c r="N218" s="1" t="n"/>
    </row>
    <row r="219">
      <c r="A219" s="32" t="n"/>
      <c r="B219" s="33" t="n"/>
      <c r="C219" s="34" t="n"/>
      <c r="D219" s="34" t="n"/>
      <c r="E219" s="33" t="n"/>
      <c r="F219" s="33" t="n"/>
      <c r="G219" s="35" t="n"/>
      <c r="H219" s="33" t="n"/>
      <c r="I219" s="32" t="n"/>
      <c r="J219" s="36">
        <f>IF($A219="","",MONTH($A219))</f>
        <v/>
      </c>
      <c r="K219" s="36">
        <f>IF($A219="","",YEAR($A219))</f>
        <v/>
      </c>
      <c r="L219" s="1" t="n"/>
      <c r="M219" s="1" t="n"/>
      <c r="N219" s="1" t="n"/>
    </row>
    <row r="220">
      <c r="A220" s="28" t="n"/>
      <c r="B220" s="29" t="n"/>
      <c r="C220" s="9" t="n"/>
      <c r="D220" s="9" t="n"/>
      <c r="E220" s="29" t="n"/>
      <c r="F220" s="29" t="n"/>
      <c r="G220" s="30" t="n"/>
      <c r="H220" s="29" t="n"/>
      <c r="I220" s="28" t="n"/>
      <c r="J220" s="31">
        <f>IF($A220="","",MONTH($A220))</f>
        <v/>
      </c>
      <c r="K220" s="31">
        <f>IF($A220="","",YEAR($A220))</f>
        <v/>
      </c>
      <c r="L220" s="1" t="n"/>
      <c r="M220" s="1" t="n"/>
      <c r="N220" s="1" t="n"/>
    </row>
    <row r="221">
      <c r="A221" s="32" t="n"/>
      <c r="B221" s="33" t="n"/>
      <c r="C221" s="34" t="n"/>
      <c r="D221" s="34" t="n"/>
      <c r="E221" s="33" t="n"/>
      <c r="F221" s="33" t="n"/>
      <c r="G221" s="35" t="n"/>
      <c r="H221" s="33" t="n"/>
      <c r="I221" s="32" t="n"/>
      <c r="J221" s="36">
        <f>IF($A221="","",MONTH($A221))</f>
        <v/>
      </c>
      <c r="K221" s="36">
        <f>IF($A221="","",YEAR($A221))</f>
        <v/>
      </c>
      <c r="L221" s="1" t="n"/>
      <c r="M221" s="1" t="n"/>
      <c r="N221" s="1" t="n"/>
    </row>
    <row r="222">
      <c r="A222" s="28" t="n"/>
      <c r="B222" s="29" t="n"/>
      <c r="C222" s="9" t="n"/>
      <c r="D222" s="9" t="n"/>
      <c r="E222" s="29" t="n"/>
      <c r="F222" s="29" t="n"/>
      <c r="G222" s="30" t="n"/>
      <c r="H222" s="29" t="n"/>
      <c r="I222" s="28" t="n"/>
      <c r="J222" s="31">
        <f>IF($A222="","",MONTH($A222))</f>
        <v/>
      </c>
      <c r="K222" s="31">
        <f>IF($A222="","",YEAR($A222))</f>
        <v/>
      </c>
      <c r="L222" s="1" t="n"/>
      <c r="M222" s="1" t="n"/>
      <c r="N222" s="1" t="n"/>
    </row>
    <row r="223">
      <c r="A223" s="32" t="n"/>
      <c r="B223" s="33" t="n"/>
      <c r="C223" s="34" t="n"/>
      <c r="D223" s="34" t="n"/>
      <c r="E223" s="33" t="n"/>
      <c r="F223" s="33" t="n"/>
      <c r="G223" s="35" t="n"/>
      <c r="H223" s="33" t="n"/>
      <c r="I223" s="32" t="n"/>
      <c r="J223" s="36">
        <f>IF($A223="","",MONTH($A223))</f>
        <v/>
      </c>
      <c r="K223" s="36">
        <f>IF($A223="","",YEAR($A223))</f>
        <v/>
      </c>
      <c r="L223" s="1" t="n"/>
      <c r="M223" s="1" t="n"/>
      <c r="N223" s="1" t="n"/>
    </row>
    <row r="224">
      <c r="A224" s="28" t="n"/>
      <c r="B224" s="29" t="n"/>
      <c r="C224" s="9" t="n"/>
      <c r="D224" s="9" t="n"/>
      <c r="E224" s="29" t="n"/>
      <c r="F224" s="29" t="n"/>
      <c r="G224" s="30" t="n"/>
      <c r="H224" s="29" t="n"/>
      <c r="I224" s="28" t="n"/>
      <c r="J224" s="31">
        <f>IF($A224="","",MONTH($A224))</f>
        <v/>
      </c>
      <c r="K224" s="31">
        <f>IF($A224="","",YEAR($A224))</f>
        <v/>
      </c>
      <c r="L224" s="1" t="n"/>
      <c r="M224" s="1" t="n"/>
      <c r="N224" s="1" t="n"/>
    </row>
    <row r="225">
      <c r="A225" s="32" t="n"/>
      <c r="B225" s="33" t="n"/>
      <c r="C225" s="34" t="n"/>
      <c r="D225" s="34" t="n"/>
      <c r="E225" s="33" t="n"/>
      <c r="F225" s="33" t="n"/>
      <c r="G225" s="35" t="n"/>
      <c r="H225" s="33" t="n"/>
      <c r="I225" s="32" t="n"/>
      <c r="J225" s="36">
        <f>IF($A225="","",MONTH($A225))</f>
        <v/>
      </c>
      <c r="K225" s="36">
        <f>IF($A225="","",YEAR($A225))</f>
        <v/>
      </c>
      <c r="L225" s="1" t="n"/>
      <c r="M225" s="1" t="n"/>
      <c r="N225" s="1" t="n"/>
    </row>
    <row r="226">
      <c r="A226" s="28" t="n"/>
      <c r="B226" s="29" t="n"/>
      <c r="C226" s="9" t="n"/>
      <c r="D226" s="9" t="n"/>
      <c r="E226" s="29" t="n"/>
      <c r="F226" s="29" t="n"/>
      <c r="G226" s="30" t="n"/>
      <c r="H226" s="29" t="n"/>
      <c r="I226" s="28" t="n"/>
      <c r="J226" s="31">
        <f>IF($A226="","",MONTH($A226))</f>
        <v/>
      </c>
      <c r="K226" s="31">
        <f>IF($A226="","",YEAR($A226))</f>
        <v/>
      </c>
      <c r="L226" s="1" t="n"/>
      <c r="M226" s="1" t="n"/>
      <c r="N226" s="1" t="n"/>
    </row>
    <row r="227">
      <c r="A227" s="32" t="n"/>
      <c r="B227" s="33" t="n"/>
      <c r="C227" s="34" t="n"/>
      <c r="D227" s="34" t="n"/>
      <c r="E227" s="33" t="n"/>
      <c r="F227" s="33" t="n"/>
      <c r="G227" s="35" t="n"/>
      <c r="H227" s="33" t="n"/>
      <c r="I227" s="32" t="n"/>
      <c r="J227" s="36">
        <f>IF($A227="","",MONTH($A227))</f>
        <v/>
      </c>
      <c r="K227" s="36">
        <f>IF($A227="","",YEAR($A227))</f>
        <v/>
      </c>
      <c r="L227" s="1" t="n"/>
      <c r="M227" s="1" t="n"/>
      <c r="N227" s="1" t="n"/>
    </row>
    <row r="228">
      <c r="A228" s="28" t="n"/>
      <c r="B228" s="29" t="n"/>
      <c r="C228" s="9" t="n"/>
      <c r="D228" s="9" t="n"/>
      <c r="E228" s="29" t="n"/>
      <c r="F228" s="29" t="n"/>
      <c r="G228" s="30" t="n"/>
      <c r="H228" s="29" t="n"/>
      <c r="I228" s="28" t="n"/>
      <c r="J228" s="31">
        <f>IF($A228="","",MONTH($A228))</f>
        <v/>
      </c>
      <c r="K228" s="31">
        <f>IF($A228="","",YEAR($A228))</f>
        <v/>
      </c>
      <c r="L228" s="1" t="n"/>
      <c r="M228" s="1" t="n"/>
      <c r="N228" s="1" t="n"/>
    </row>
    <row r="229">
      <c r="A229" s="32" t="n"/>
      <c r="B229" s="33" t="n"/>
      <c r="C229" s="34" t="n"/>
      <c r="D229" s="34" t="n"/>
      <c r="E229" s="33" t="n"/>
      <c r="F229" s="33" t="n"/>
      <c r="G229" s="35" t="n"/>
      <c r="H229" s="33" t="n"/>
      <c r="I229" s="32" t="n"/>
      <c r="J229" s="36">
        <f>IF($A229="","",MONTH($A229))</f>
        <v/>
      </c>
      <c r="K229" s="36">
        <f>IF($A229="","",YEAR($A229))</f>
        <v/>
      </c>
      <c r="L229" s="1" t="n"/>
      <c r="M229" s="1" t="n"/>
      <c r="N229" s="1" t="n"/>
    </row>
    <row r="230">
      <c r="A230" s="28" t="n"/>
      <c r="B230" s="29" t="n"/>
      <c r="C230" s="9" t="n"/>
      <c r="D230" s="9" t="n"/>
      <c r="E230" s="29" t="n"/>
      <c r="F230" s="29" t="n"/>
      <c r="G230" s="30" t="n"/>
      <c r="H230" s="29" t="n"/>
      <c r="I230" s="28" t="n"/>
      <c r="J230" s="31">
        <f>IF($A230="","",MONTH($A230))</f>
        <v/>
      </c>
      <c r="K230" s="31">
        <f>IF($A230="","",YEAR($A230))</f>
        <v/>
      </c>
      <c r="L230" s="1" t="n"/>
      <c r="M230" s="1" t="n"/>
      <c r="N230" s="1" t="n"/>
    </row>
    <row r="231">
      <c r="A231" s="32" t="n"/>
      <c r="B231" s="33" t="n"/>
      <c r="C231" s="34" t="n"/>
      <c r="D231" s="34" t="n"/>
      <c r="E231" s="33" t="n"/>
      <c r="F231" s="33" t="n"/>
      <c r="G231" s="35" t="n"/>
      <c r="H231" s="33" t="n"/>
      <c r="I231" s="32" t="n"/>
      <c r="J231" s="36">
        <f>IF($A231="","",MONTH($A231))</f>
        <v/>
      </c>
      <c r="K231" s="36">
        <f>IF($A231="","",YEAR($A231))</f>
        <v/>
      </c>
      <c r="L231" s="1" t="n"/>
      <c r="M231" s="1" t="n"/>
      <c r="N231" s="1" t="n"/>
    </row>
    <row r="232">
      <c r="A232" s="28" t="n"/>
      <c r="B232" s="29" t="n"/>
      <c r="C232" s="9" t="n"/>
      <c r="D232" s="9" t="n"/>
      <c r="E232" s="29" t="n"/>
      <c r="F232" s="29" t="n"/>
      <c r="G232" s="30" t="n"/>
      <c r="H232" s="29" t="n"/>
      <c r="I232" s="28" t="n"/>
      <c r="J232" s="31">
        <f>IF($A232="","",MONTH($A232))</f>
        <v/>
      </c>
      <c r="K232" s="31">
        <f>IF($A232="","",YEAR($A232))</f>
        <v/>
      </c>
      <c r="L232" s="1" t="n"/>
      <c r="M232" s="1" t="n"/>
      <c r="N232" s="1" t="n"/>
    </row>
    <row r="233">
      <c r="A233" s="32" t="n"/>
      <c r="B233" s="33" t="n"/>
      <c r="C233" s="34" t="n"/>
      <c r="D233" s="34" t="n"/>
      <c r="E233" s="33" t="n"/>
      <c r="F233" s="33" t="n"/>
      <c r="G233" s="35" t="n"/>
      <c r="H233" s="33" t="n"/>
      <c r="I233" s="32" t="n"/>
      <c r="J233" s="36">
        <f>IF($A233="","",MONTH($A233))</f>
        <v/>
      </c>
      <c r="K233" s="36">
        <f>IF($A233="","",YEAR($A233))</f>
        <v/>
      </c>
      <c r="L233" s="1" t="n"/>
      <c r="M233" s="1" t="n"/>
      <c r="N233" s="1" t="n"/>
    </row>
    <row r="234">
      <c r="A234" s="28" t="n"/>
      <c r="B234" s="29" t="n"/>
      <c r="C234" s="9" t="n"/>
      <c r="D234" s="9" t="n"/>
      <c r="E234" s="29" t="n"/>
      <c r="F234" s="29" t="n"/>
      <c r="G234" s="30" t="n"/>
      <c r="H234" s="29" t="n"/>
      <c r="I234" s="28" t="n"/>
      <c r="J234" s="31">
        <f>IF($A234="","",MONTH($A234))</f>
        <v/>
      </c>
      <c r="K234" s="31">
        <f>IF($A234="","",YEAR($A234))</f>
        <v/>
      </c>
      <c r="L234" s="1" t="n"/>
      <c r="M234" s="1" t="n"/>
      <c r="N234" s="1" t="n"/>
    </row>
    <row r="235">
      <c r="A235" s="32" t="n"/>
      <c r="B235" s="33" t="n"/>
      <c r="C235" s="34" t="n"/>
      <c r="D235" s="34" t="n"/>
      <c r="E235" s="33" t="n"/>
      <c r="F235" s="33" t="n"/>
      <c r="G235" s="35" t="n"/>
      <c r="H235" s="33" t="n"/>
      <c r="I235" s="32" t="n"/>
      <c r="J235" s="36">
        <f>IF($A235="","",MONTH($A235))</f>
        <v/>
      </c>
      <c r="K235" s="36">
        <f>IF($A235="","",YEAR($A235))</f>
        <v/>
      </c>
      <c r="L235" s="1" t="n"/>
      <c r="M235" s="1" t="n"/>
      <c r="N235" s="1" t="n"/>
    </row>
    <row r="236">
      <c r="A236" s="28" t="n"/>
      <c r="B236" s="29" t="n"/>
      <c r="C236" s="9" t="n"/>
      <c r="D236" s="9" t="n"/>
      <c r="E236" s="29" t="n"/>
      <c r="F236" s="29" t="n"/>
      <c r="G236" s="30" t="n"/>
      <c r="H236" s="29" t="n"/>
      <c r="I236" s="28" t="n"/>
      <c r="J236" s="31">
        <f>IF($A236="","",MONTH($A236))</f>
        <v/>
      </c>
      <c r="K236" s="31">
        <f>IF($A236="","",YEAR($A236))</f>
        <v/>
      </c>
      <c r="L236" s="1" t="n"/>
      <c r="M236" s="1" t="n"/>
      <c r="N236" s="1" t="n"/>
    </row>
    <row r="237">
      <c r="A237" s="32" t="n"/>
      <c r="B237" s="33" t="n"/>
      <c r="C237" s="34" t="n"/>
      <c r="D237" s="34" t="n"/>
      <c r="E237" s="33" t="n"/>
      <c r="F237" s="33" t="n"/>
      <c r="G237" s="35" t="n"/>
      <c r="H237" s="33" t="n"/>
      <c r="I237" s="32" t="n"/>
      <c r="J237" s="36">
        <f>IF($A237="","",MONTH($A237))</f>
        <v/>
      </c>
      <c r="K237" s="36">
        <f>IF($A237="","",YEAR($A237))</f>
        <v/>
      </c>
      <c r="L237" s="1" t="n"/>
      <c r="M237" s="1" t="n"/>
      <c r="N237" s="1" t="n"/>
    </row>
    <row r="238">
      <c r="A238" s="28" t="n"/>
      <c r="B238" s="29" t="n"/>
      <c r="C238" s="9" t="n"/>
      <c r="D238" s="9" t="n"/>
      <c r="E238" s="29" t="n"/>
      <c r="F238" s="29" t="n"/>
      <c r="G238" s="30" t="n"/>
      <c r="H238" s="29" t="n"/>
      <c r="I238" s="28" t="n"/>
      <c r="J238" s="31">
        <f>IF($A238="","",MONTH($A238))</f>
        <v/>
      </c>
      <c r="K238" s="31">
        <f>IF($A238="","",YEAR($A238))</f>
        <v/>
      </c>
      <c r="L238" s="1" t="n"/>
      <c r="M238" s="1" t="n"/>
      <c r="N238" s="1" t="n"/>
    </row>
    <row r="239">
      <c r="A239" s="32" t="n"/>
      <c r="B239" s="33" t="n"/>
      <c r="C239" s="34" t="n"/>
      <c r="D239" s="34" t="n"/>
      <c r="E239" s="33" t="n"/>
      <c r="F239" s="33" t="n"/>
      <c r="G239" s="35" t="n"/>
      <c r="H239" s="33" t="n"/>
      <c r="I239" s="32" t="n"/>
      <c r="J239" s="36">
        <f>IF($A239="","",MONTH($A239))</f>
        <v/>
      </c>
      <c r="K239" s="36">
        <f>IF($A239="","",YEAR($A239))</f>
        <v/>
      </c>
      <c r="L239" s="1" t="n"/>
      <c r="M239" s="1" t="n"/>
      <c r="N239" s="1" t="n"/>
    </row>
    <row r="240">
      <c r="A240" s="28" t="n"/>
      <c r="B240" s="29" t="n"/>
      <c r="C240" s="9" t="n"/>
      <c r="D240" s="9" t="n"/>
      <c r="E240" s="29" t="n"/>
      <c r="F240" s="29" t="n"/>
      <c r="G240" s="30" t="n"/>
      <c r="H240" s="29" t="n"/>
      <c r="I240" s="28" t="n"/>
      <c r="J240" s="31">
        <f>IF($A240="","",MONTH($A240))</f>
        <v/>
      </c>
      <c r="K240" s="31">
        <f>IF($A240="","",YEAR($A240))</f>
        <v/>
      </c>
      <c r="L240" s="1" t="n"/>
      <c r="M240" s="1" t="n"/>
      <c r="N240" s="1" t="n"/>
    </row>
    <row r="241">
      <c r="A241" s="32" t="n"/>
      <c r="B241" s="33" t="n"/>
      <c r="C241" s="34" t="n"/>
      <c r="D241" s="34" t="n"/>
      <c r="E241" s="33" t="n"/>
      <c r="F241" s="33" t="n"/>
      <c r="G241" s="35" t="n"/>
      <c r="H241" s="33" t="n"/>
      <c r="I241" s="32" t="n"/>
      <c r="J241" s="36">
        <f>IF($A241="","",MONTH($A241))</f>
        <v/>
      </c>
      <c r="K241" s="36">
        <f>IF($A241="","",YEAR($A241))</f>
        <v/>
      </c>
      <c r="L241" s="1" t="n"/>
      <c r="M241" s="1" t="n"/>
      <c r="N241" s="1" t="n"/>
    </row>
    <row r="242">
      <c r="A242" s="28" t="n"/>
      <c r="B242" s="29" t="n"/>
      <c r="C242" s="9" t="n"/>
      <c r="D242" s="9" t="n"/>
      <c r="E242" s="29" t="n"/>
      <c r="F242" s="29" t="n"/>
      <c r="G242" s="30" t="n"/>
      <c r="H242" s="29" t="n"/>
      <c r="I242" s="28" t="n"/>
      <c r="J242" s="31">
        <f>IF($A242="","",MONTH($A242))</f>
        <v/>
      </c>
      <c r="K242" s="31">
        <f>IF($A242="","",YEAR($A242))</f>
        <v/>
      </c>
      <c r="L242" s="1" t="n"/>
      <c r="M242" s="1" t="n"/>
      <c r="N242" s="1" t="n"/>
    </row>
    <row r="243">
      <c r="A243" s="32" t="n"/>
      <c r="B243" s="33" t="n"/>
      <c r="C243" s="34" t="n"/>
      <c r="D243" s="34" t="n"/>
      <c r="E243" s="33" t="n"/>
      <c r="F243" s="33" t="n"/>
      <c r="G243" s="35" t="n"/>
      <c r="H243" s="33" t="n"/>
      <c r="I243" s="32" t="n"/>
      <c r="J243" s="36">
        <f>IF($A243="","",MONTH($A243))</f>
        <v/>
      </c>
      <c r="K243" s="36">
        <f>IF($A243="","",YEAR($A243))</f>
        <v/>
      </c>
      <c r="L243" s="1" t="n"/>
      <c r="M243" s="1" t="n"/>
      <c r="N243" s="1" t="n"/>
    </row>
    <row r="244">
      <c r="A244" s="28" t="n"/>
      <c r="B244" s="29" t="n"/>
      <c r="C244" s="9" t="n"/>
      <c r="D244" s="9" t="n"/>
      <c r="E244" s="29" t="n"/>
      <c r="F244" s="29" t="n"/>
      <c r="G244" s="30" t="n"/>
      <c r="H244" s="29" t="n"/>
      <c r="I244" s="28" t="n"/>
      <c r="J244" s="31">
        <f>IF($A244="","",MONTH($A244))</f>
        <v/>
      </c>
      <c r="K244" s="31">
        <f>IF($A244="","",YEAR($A244))</f>
        <v/>
      </c>
      <c r="L244" s="1" t="n"/>
      <c r="M244" s="1" t="n"/>
      <c r="N244" s="1" t="n"/>
    </row>
    <row r="245">
      <c r="A245" s="32" t="n"/>
      <c r="B245" s="33" t="n"/>
      <c r="C245" s="34" t="n"/>
      <c r="D245" s="34" t="n"/>
      <c r="E245" s="33" t="n"/>
      <c r="F245" s="33" t="n"/>
      <c r="G245" s="35" t="n"/>
      <c r="H245" s="33" t="n"/>
      <c r="I245" s="32" t="n"/>
      <c r="J245" s="36">
        <f>IF($A245="","",MONTH($A245))</f>
        <v/>
      </c>
      <c r="K245" s="36">
        <f>IF($A245="","",YEAR($A245))</f>
        <v/>
      </c>
      <c r="L245" s="1" t="n"/>
      <c r="M245" s="1" t="n"/>
      <c r="N245" s="1" t="n"/>
    </row>
    <row r="246">
      <c r="A246" s="28" t="n"/>
      <c r="B246" s="29" t="n"/>
      <c r="C246" s="9" t="n"/>
      <c r="D246" s="9" t="n"/>
      <c r="E246" s="29" t="n"/>
      <c r="F246" s="29" t="n"/>
      <c r="G246" s="30" t="n"/>
      <c r="H246" s="29" t="n"/>
      <c r="I246" s="28" t="n"/>
      <c r="J246" s="31">
        <f>IF($A246="","",MONTH($A246))</f>
        <v/>
      </c>
      <c r="K246" s="31">
        <f>IF($A246="","",YEAR($A246))</f>
        <v/>
      </c>
      <c r="L246" s="1" t="n"/>
      <c r="M246" s="1" t="n"/>
      <c r="N246" s="1" t="n"/>
    </row>
    <row r="247">
      <c r="A247" s="32" t="n"/>
      <c r="B247" s="33" t="n"/>
      <c r="C247" s="34" t="n"/>
      <c r="D247" s="34" t="n"/>
      <c r="E247" s="33" t="n"/>
      <c r="F247" s="33" t="n"/>
      <c r="G247" s="35" t="n"/>
      <c r="H247" s="33" t="n"/>
      <c r="I247" s="32" t="n"/>
      <c r="J247" s="36">
        <f>IF($A247="","",MONTH($A247))</f>
        <v/>
      </c>
      <c r="K247" s="36">
        <f>IF($A247="","",YEAR($A247))</f>
        <v/>
      </c>
      <c r="L247" s="1" t="n"/>
      <c r="M247" s="1" t="n"/>
      <c r="N247" s="1" t="n"/>
    </row>
    <row r="248">
      <c r="A248" s="28" t="n"/>
      <c r="B248" s="29" t="n"/>
      <c r="C248" s="9" t="n"/>
      <c r="D248" s="9" t="n"/>
      <c r="E248" s="29" t="n"/>
      <c r="F248" s="29" t="n"/>
      <c r="G248" s="30" t="n"/>
      <c r="H248" s="29" t="n"/>
      <c r="I248" s="28" t="n"/>
      <c r="J248" s="31">
        <f>IF($A248="","",MONTH($A248))</f>
        <v/>
      </c>
      <c r="K248" s="31">
        <f>IF($A248="","",YEAR($A248))</f>
        <v/>
      </c>
      <c r="L248" s="1" t="n"/>
      <c r="M248" s="1" t="n"/>
      <c r="N248" s="1" t="n"/>
    </row>
    <row r="249">
      <c r="A249" s="32" t="n"/>
      <c r="B249" s="33" t="n"/>
      <c r="C249" s="34" t="n"/>
      <c r="D249" s="34" t="n"/>
      <c r="E249" s="33" t="n"/>
      <c r="F249" s="33" t="n"/>
      <c r="G249" s="35" t="n"/>
      <c r="H249" s="33" t="n"/>
      <c r="I249" s="32" t="n"/>
      <c r="J249" s="36">
        <f>IF($A249="","",MONTH($A249))</f>
        <v/>
      </c>
      <c r="K249" s="36">
        <f>IF($A249="","",YEAR($A249))</f>
        <v/>
      </c>
      <c r="L249" s="1" t="n"/>
      <c r="M249" s="1" t="n"/>
      <c r="N249" s="1" t="n"/>
    </row>
    <row r="250">
      <c r="A250" s="28" t="n"/>
      <c r="B250" s="29" t="n"/>
      <c r="C250" s="9" t="n"/>
      <c r="D250" s="9" t="n"/>
      <c r="E250" s="29" t="n"/>
      <c r="F250" s="29" t="n"/>
      <c r="G250" s="30" t="n"/>
      <c r="H250" s="29" t="n"/>
      <c r="I250" s="28" t="n"/>
      <c r="J250" s="31">
        <f>IF($A250="","",MONTH($A250))</f>
        <v/>
      </c>
      <c r="K250" s="31">
        <f>IF($A250="","",YEAR($A250))</f>
        <v/>
      </c>
      <c r="L250" s="1" t="n"/>
      <c r="M250" s="1" t="n"/>
      <c r="N250" s="1" t="n"/>
    </row>
    <row r="251">
      <c r="A251" s="32" t="n"/>
      <c r="B251" s="33" t="n"/>
      <c r="C251" s="34" t="n"/>
      <c r="D251" s="34" t="n"/>
      <c r="E251" s="33" t="n"/>
      <c r="F251" s="33" t="n"/>
      <c r="G251" s="35" t="n"/>
      <c r="H251" s="33" t="n"/>
      <c r="I251" s="32" t="n"/>
      <c r="J251" s="36">
        <f>IF($A251="","",MONTH($A251))</f>
        <v/>
      </c>
      <c r="K251" s="36">
        <f>IF($A251="","",YEAR($A251))</f>
        <v/>
      </c>
      <c r="L251" s="1" t="n"/>
      <c r="M251" s="1" t="n"/>
      <c r="N251" s="1" t="n"/>
    </row>
    <row r="252">
      <c r="A252" s="28" t="n"/>
      <c r="B252" s="29" t="n"/>
      <c r="C252" s="9" t="n"/>
      <c r="D252" s="9" t="n"/>
      <c r="E252" s="29" t="n"/>
      <c r="F252" s="29" t="n"/>
      <c r="G252" s="30" t="n"/>
      <c r="H252" s="29" t="n"/>
      <c r="I252" s="28" t="n"/>
      <c r="J252" s="31">
        <f>IF($A252="","",MONTH($A252))</f>
        <v/>
      </c>
      <c r="K252" s="31">
        <f>IF($A252="","",YEAR($A252))</f>
        <v/>
      </c>
      <c r="L252" s="1" t="n"/>
      <c r="M252" s="1" t="n"/>
      <c r="N252" s="1" t="n"/>
    </row>
    <row r="253">
      <c r="A253" s="32" t="n"/>
      <c r="B253" s="33" t="n"/>
      <c r="C253" s="34" t="n"/>
      <c r="D253" s="34" t="n"/>
      <c r="E253" s="33" t="n"/>
      <c r="F253" s="33" t="n"/>
      <c r="G253" s="35" t="n"/>
      <c r="H253" s="33" t="n"/>
      <c r="I253" s="32" t="n"/>
      <c r="J253" s="36">
        <f>IF($A253="","",MONTH($A253))</f>
        <v/>
      </c>
      <c r="K253" s="36">
        <f>IF($A253="","",YEAR($A253))</f>
        <v/>
      </c>
      <c r="L253" s="1" t="n"/>
      <c r="M253" s="1" t="n"/>
      <c r="N253" s="1" t="n"/>
    </row>
    <row r="254">
      <c r="A254" s="28" t="n"/>
      <c r="B254" s="29" t="n"/>
      <c r="C254" s="9" t="n"/>
      <c r="D254" s="9" t="n"/>
      <c r="E254" s="29" t="n"/>
      <c r="F254" s="29" t="n"/>
      <c r="G254" s="30" t="n"/>
      <c r="H254" s="29" t="n"/>
      <c r="I254" s="28" t="n"/>
      <c r="J254" s="31">
        <f>IF($A254="","",MONTH($A254))</f>
        <v/>
      </c>
      <c r="K254" s="31">
        <f>IF($A254="","",YEAR($A254))</f>
        <v/>
      </c>
      <c r="L254" s="1" t="n"/>
      <c r="M254" s="1" t="n"/>
      <c r="N254" s="1" t="n"/>
    </row>
    <row r="255">
      <c r="A255" s="32" t="n"/>
      <c r="B255" s="33" t="n"/>
      <c r="C255" s="34" t="n"/>
      <c r="D255" s="34" t="n"/>
      <c r="E255" s="33" t="n"/>
      <c r="F255" s="33" t="n"/>
      <c r="G255" s="35" t="n"/>
      <c r="H255" s="33" t="n"/>
      <c r="I255" s="32" t="n"/>
      <c r="J255" s="36">
        <f>IF($A255="","",MONTH($A255))</f>
        <v/>
      </c>
      <c r="K255" s="36">
        <f>IF($A255="","",YEAR($A255))</f>
        <v/>
      </c>
      <c r="L255" s="1" t="n"/>
      <c r="M255" s="1" t="n"/>
      <c r="N255" s="1" t="n"/>
    </row>
    <row r="256">
      <c r="A256" s="28" t="n"/>
      <c r="B256" s="29" t="n"/>
      <c r="C256" s="9" t="n"/>
      <c r="D256" s="9" t="n"/>
      <c r="E256" s="29" t="n"/>
      <c r="F256" s="29" t="n"/>
      <c r="G256" s="30" t="n"/>
      <c r="H256" s="29" t="n"/>
      <c r="I256" s="28" t="n"/>
      <c r="J256" s="31">
        <f>IF($A256="","",MONTH($A256))</f>
        <v/>
      </c>
      <c r="K256" s="31">
        <f>IF($A256="","",YEAR($A256))</f>
        <v/>
      </c>
      <c r="L256" s="1" t="n"/>
      <c r="M256" s="1" t="n"/>
      <c r="N256" s="1" t="n"/>
    </row>
    <row r="257">
      <c r="A257" s="32" t="n"/>
      <c r="B257" s="33" t="n"/>
      <c r="C257" s="34" t="n"/>
      <c r="D257" s="34" t="n"/>
      <c r="E257" s="33" t="n"/>
      <c r="F257" s="33" t="n"/>
      <c r="G257" s="35" t="n"/>
      <c r="H257" s="33" t="n"/>
      <c r="I257" s="32" t="n"/>
      <c r="J257" s="36">
        <f>IF($A257="","",MONTH($A257))</f>
        <v/>
      </c>
      <c r="K257" s="36">
        <f>IF($A257="","",YEAR($A257))</f>
        <v/>
      </c>
      <c r="L257" s="1" t="n"/>
      <c r="M257" s="1" t="n"/>
      <c r="N257" s="1" t="n"/>
    </row>
    <row r="258">
      <c r="A258" s="28" t="n"/>
      <c r="B258" s="29" t="n"/>
      <c r="C258" s="9" t="n"/>
      <c r="D258" s="9" t="n"/>
      <c r="E258" s="29" t="n"/>
      <c r="F258" s="29" t="n"/>
      <c r="G258" s="30" t="n"/>
      <c r="H258" s="29" t="n"/>
      <c r="I258" s="28" t="n"/>
      <c r="J258" s="31">
        <f>IF($A258="","",MONTH($A258))</f>
        <v/>
      </c>
      <c r="K258" s="31">
        <f>IF($A258="","",YEAR($A258))</f>
        <v/>
      </c>
      <c r="L258" s="1" t="n"/>
      <c r="M258" s="1" t="n"/>
      <c r="N258" s="1" t="n"/>
    </row>
    <row r="259">
      <c r="A259" s="32" t="n"/>
      <c r="B259" s="33" t="n"/>
      <c r="C259" s="34" t="n"/>
      <c r="D259" s="34" t="n"/>
      <c r="E259" s="33" t="n"/>
      <c r="F259" s="33" t="n"/>
      <c r="G259" s="35" t="n"/>
      <c r="H259" s="33" t="n"/>
      <c r="I259" s="32" t="n"/>
      <c r="J259" s="36">
        <f>IF($A259="","",MONTH($A259))</f>
        <v/>
      </c>
      <c r="K259" s="36">
        <f>IF($A259="","",YEAR($A259))</f>
        <v/>
      </c>
      <c r="L259" s="1" t="n"/>
      <c r="M259" s="1" t="n"/>
      <c r="N259" s="1" t="n"/>
    </row>
    <row r="260">
      <c r="A260" s="28" t="n"/>
      <c r="B260" s="29" t="n"/>
      <c r="C260" s="9" t="n"/>
      <c r="D260" s="9" t="n"/>
      <c r="E260" s="29" t="n"/>
      <c r="F260" s="29" t="n"/>
      <c r="G260" s="30" t="n"/>
      <c r="H260" s="29" t="n"/>
      <c r="I260" s="28" t="n"/>
      <c r="J260" s="31">
        <f>IF($A260="","",MONTH($A260))</f>
        <v/>
      </c>
      <c r="K260" s="31">
        <f>IF($A260="","",YEAR($A260))</f>
        <v/>
      </c>
      <c r="L260" s="1" t="n"/>
      <c r="M260" s="1" t="n"/>
      <c r="N260" s="1" t="n"/>
    </row>
    <row r="261">
      <c r="A261" s="32" t="n"/>
      <c r="B261" s="33" t="n"/>
      <c r="C261" s="34" t="n"/>
      <c r="D261" s="34" t="n"/>
      <c r="E261" s="33" t="n"/>
      <c r="F261" s="33" t="n"/>
      <c r="G261" s="35" t="n"/>
      <c r="H261" s="33" t="n"/>
      <c r="I261" s="32" t="n"/>
      <c r="J261" s="36">
        <f>IF($A261="","",MONTH($A261))</f>
        <v/>
      </c>
      <c r="K261" s="36">
        <f>IF($A261="","",YEAR($A261))</f>
        <v/>
      </c>
      <c r="L261" s="1" t="n"/>
      <c r="M261" s="1" t="n"/>
      <c r="N261" s="1" t="n"/>
    </row>
    <row r="262">
      <c r="A262" s="28" t="n"/>
      <c r="B262" s="29" t="n"/>
      <c r="C262" s="9" t="n"/>
      <c r="D262" s="9" t="n"/>
      <c r="E262" s="29" t="n"/>
      <c r="F262" s="29" t="n"/>
      <c r="G262" s="30" t="n"/>
      <c r="H262" s="29" t="n"/>
      <c r="I262" s="28" t="n"/>
      <c r="J262" s="31">
        <f>IF($A262="","",MONTH($A262))</f>
        <v/>
      </c>
      <c r="K262" s="31">
        <f>IF($A262="","",YEAR($A262))</f>
        <v/>
      </c>
      <c r="L262" s="1" t="n"/>
      <c r="M262" s="1" t="n"/>
      <c r="N262" s="1" t="n"/>
    </row>
    <row r="263">
      <c r="A263" s="32" t="n"/>
      <c r="B263" s="33" t="n"/>
      <c r="C263" s="34" t="n"/>
      <c r="D263" s="34" t="n"/>
      <c r="E263" s="33" t="n"/>
      <c r="F263" s="33" t="n"/>
      <c r="G263" s="35" t="n"/>
      <c r="H263" s="33" t="n"/>
      <c r="I263" s="32" t="n"/>
      <c r="J263" s="36">
        <f>IF($A263="","",MONTH($A263))</f>
        <v/>
      </c>
      <c r="K263" s="36">
        <f>IF($A263="","",YEAR($A263))</f>
        <v/>
      </c>
      <c r="L263" s="1" t="n"/>
      <c r="M263" s="1" t="n"/>
      <c r="N263" s="1" t="n"/>
    </row>
    <row r="264">
      <c r="A264" s="28" t="n"/>
      <c r="B264" s="29" t="n"/>
      <c r="C264" s="9" t="n"/>
      <c r="D264" s="9" t="n"/>
      <c r="E264" s="29" t="n"/>
      <c r="F264" s="29" t="n"/>
      <c r="G264" s="30" t="n"/>
      <c r="H264" s="29" t="n"/>
      <c r="I264" s="28" t="n"/>
      <c r="J264" s="31">
        <f>IF($A264="","",MONTH($A264))</f>
        <v/>
      </c>
      <c r="K264" s="31">
        <f>IF($A264="","",YEAR($A264))</f>
        <v/>
      </c>
      <c r="L264" s="1" t="n"/>
      <c r="M264" s="1" t="n"/>
      <c r="N264" s="1" t="n"/>
    </row>
    <row r="265">
      <c r="A265" s="32" t="n"/>
      <c r="B265" s="33" t="n"/>
      <c r="C265" s="34" t="n"/>
      <c r="D265" s="34" t="n"/>
      <c r="E265" s="33" t="n"/>
      <c r="F265" s="33" t="n"/>
      <c r="G265" s="35" t="n"/>
      <c r="H265" s="33" t="n"/>
      <c r="I265" s="32" t="n"/>
      <c r="J265" s="36">
        <f>IF($A265="","",MONTH($A265))</f>
        <v/>
      </c>
      <c r="K265" s="36">
        <f>IF($A265="","",YEAR($A265))</f>
        <v/>
      </c>
      <c r="L265" s="1" t="n"/>
      <c r="M265" s="1" t="n"/>
      <c r="N265" s="1" t="n"/>
    </row>
    <row r="266">
      <c r="A266" s="28" t="n"/>
      <c r="B266" s="29" t="n"/>
      <c r="C266" s="9" t="n"/>
      <c r="D266" s="9" t="n"/>
      <c r="E266" s="29" t="n"/>
      <c r="F266" s="29" t="n"/>
      <c r="G266" s="30" t="n"/>
      <c r="H266" s="29" t="n"/>
      <c r="I266" s="28" t="n"/>
      <c r="J266" s="31">
        <f>IF($A266="","",MONTH($A266))</f>
        <v/>
      </c>
      <c r="K266" s="31">
        <f>IF($A266="","",YEAR($A266))</f>
        <v/>
      </c>
      <c r="L266" s="1" t="n"/>
      <c r="M266" s="1" t="n"/>
      <c r="N266" s="1" t="n"/>
    </row>
    <row r="267">
      <c r="A267" s="32" t="n"/>
      <c r="B267" s="33" t="n"/>
      <c r="C267" s="34" t="n"/>
      <c r="D267" s="34" t="n"/>
      <c r="E267" s="33" t="n"/>
      <c r="F267" s="33" t="n"/>
      <c r="G267" s="35" t="n"/>
      <c r="H267" s="33" t="n"/>
      <c r="I267" s="32" t="n"/>
      <c r="J267" s="36">
        <f>IF($A267="","",MONTH($A267))</f>
        <v/>
      </c>
      <c r="K267" s="36">
        <f>IF($A267="","",YEAR($A267))</f>
        <v/>
      </c>
      <c r="L267" s="1" t="n"/>
      <c r="M267" s="1" t="n"/>
      <c r="N267" s="1" t="n"/>
    </row>
    <row r="268">
      <c r="A268" s="28" t="n"/>
      <c r="B268" s="29" t="n"/>
      <c r="C268" s="9" t="n"/>
      <c r="D268" s="9" t="n"/>
      <c r="E268" s="29" t="n"/>
      <c r="F268" s="29" t="n"/>
      <c r="G268" s="30" t="n"/>
      <c r="H268" s="29" t="n"/>
      <c r="I268" s="28" t="n"/>
      <c r="J268" s="31">
        <f>IF($A268="","",MONTH($A268))</f>
        <v/>
      </c>
      <c r="K268" s="31">
        <f>IF($A268="","",YEAR($A268))</f>
        <v/>
      </c>
      <c r="L268" s="1" t="n"/>
      <c r="M268" s="1" t="n"/>
      <c r="N268" s="1" t="n"/>
    </row>
    <row r="269">
      <c r="A269" s="32" t="n"/>
      <c r="B269" s="33" t="n"/>
      <c r="C269" s="34" t="n"/>
      <c r="D269" s="34" t="n"/>
      <c r="E269" s="33" t="n"/>
      <c r="F269" s="33" t="n"/>
      <c r="G269" s="35" t="n"/>
      <c r="H269" s="33" t="n"/>
      <c r="I269" s="32" t="n"/>
      <c r="J269" s="36">
        <f>IF($A269="","",MONTH($A269))</f>
        <v/>
      </c>
      <c r="K269" s="36">
        <f>IF($A269="","",YEAR($A269))</f>
        <v/>
      </c>
      <c r="L269" s="1" t="n"/>
      <c r="M269" s="1" t="n"/>
      <c r="N269" s="1" t="n"/>
    </row>
    <row r="270">
      <c r="A270" s="28" t="n"/>
      <c r="B270" s="29" t="n"/>
      <c r="C270" s="9" t="n"/>
      <c r="D270" s="9" t="n"/>
      <c r="E270" s="29" t="n"/>
      <c r="F270" s="29" t="n"/>
      <c r="G270" s="30" t="n"/>
      <c r="H270" s="29" t="n"/>
      <c r="I270" s="28" t="n"/>
      <c r="J270" s="31">
        <f>IF($A270="","",MONTH($A270))</f>
        <v/>
      </c>
      <c r="K270" s="31">
        <f>IF($A270="","",YEAR($A270))</f>
        <v/>
      </c>
      <c r="L270" s="1" t="n"/>
      <c r="M270" s="1" t="n"/>
      <c r="N270" s="1" t="n"/>
    </row>
    <row r="271">
      <c r="A271" s="32" t="n"/>
      <c r="B271" s="33" t="n"/>
      <c r="C271" s="34" t="n"/>
      <c r="D271" s="34" t="n"/>
      <c r="E271" s="33" t="n"/>
      <c r="F271" s="33" t="n"/>
      <c r="G271" s="35" t="n"/>
      <c r="H271" s="33" t="n"/>
      <c r="I271" s="32" t="n"/>
      <c r="J271" s="36">
        <f>IF($A271="","",MONTH($A271))</f>
        <v/>
      </c>
      <c r="K271" s="36">
        <f>IF($A271="","",YEAR($A271))</f>
        <v/>
      </c>
      <c r="L271" s="1" t="n"/>
      <c r="M271" s="1" t="n"/>
      <c r="N271" s="1" t="n"/>
    </row>
    <row r="272">
      <c r="A272" s="28" t="n"/>
      <c r="B272" s="29" t="n"/>
      <c r="C272" s="9" t="n"/>
      <c r="D272" s="9" t="n"/>
      <c r="E272" s="29" t="n"/>
      <c r="F272" s="29" t="n"/>
      <c r="G272" s="30" t="n"/>
      <c r="H272" s="29" t="n"/>
      <c r="I272" s="28" t="n"/>
      <c r="J272" s="31">
        <f>IF($A272="","",MONTH($A272))</f>
        <v/>
      </c>
      <c r="K272" s="31">
        <f>IF($A272="","",YEAR($A272))</f>
        <v/>
      </c>
      <c r="L272" s="1" t="n"/>
      <c r="M272" s="1" t="n"/>
      <c r="N272" s="1" t="n"/>
    </row>
    <row r="273">
      <c r="A273" s="32" t="n"/>
      <c r="B273" s="33" t="n"/>
      <c r="C273" s="34" t="n"/>
      <c r="D273" s="34" t="n"/>
      <c r="E273" s="33" t="n"/>
      <c r="F273" s="33" t="n"/>
      <c r="G273" s="35" t="n"/>
      <c r="H273" s="33" t="n"/>
      <c r="I273" s="32" t="n"/>
      <c r="J273" s="36">
        <f>IF($A273="","",MONTH($A273))</f>
        <v/>
      </c>
      <c r="K273" s="36">
        <f>IF($A273="","",YEAR($A273))</f>
        <v/>
      </c>
      <c r="L273" s="1" t="n"/>
      <c r="M273" s="1" t="n"/>
      <c r="N273" s="1" t="n"/>
    </row>
    <row r="274">
      <c r="A274" s="28" t="n"/>
      <c r="B274" s="29" t="n"/>
      <c r="C274" s="9" t="n"/>
      <c r="D274" s="9" t="n"/>
      <c r="E274" s="29" t="n"/>
      <c r="F274" s="29" t="n"/>
      <c r="G274" s="30" t="n"/>
      <c r="H274" s="29" t="n"/>
      <c r="I274" s="28" t="n"/>
      <c r="J274" s="31">
        <f>IF($A274="","",MONTH($A274))</f>
        <v/>
      </c>
      <c r="K274" s="31">
        <f>IF($A274="","",YEAR($A274))</f>
        <v/>
      </c>
      <c r="L274" s="1" t="n"/>
      <c r="M274" s="1" t="n"/>
      <c r="N274" s="1" t="n"/>
    </row>
    <row r="275">
      <c r="A275" s="32" t="n"/>
      <c r="B275" s="33" t="n"/>
      <c r="C275" s="34" t="n"/>
      <c r="D275" s="34" t="n"/>
      <c r="E275" s="33" t="n"/>
      <c r="F275" s="33" t="n"/>
      <c r="G275" s="35" t="n"/>
      <c r="H275" s="33" t="n"/>
      <c r="I275" s="32" t="n"/>
      <c r="J275" s="36">
        <f>IF($A275="","",MONTH($A275))</f>
        <v/>
      </c>
      <c r="K275" s="36">
        <f>IF($A275="","",YEAR($A275))</f>
        <v/>
      </c>
      <c r="L275" s="1" t="n"/>
      <c r="M275" s="1" t="n"/>
      <c r="N275" s="1" t="n"/>
    </row>
    <row r="276">
      <c r="A276" s="28" t="n"/>
      <c r="B276" s="29" t="n"/>
      <c r="C276" s="9" t="n"/>
      <c r="D276" s="9" t="n"/>
      <c r="E276" s="29" t="n"/>
      <c r="F276" s="29" t="n"/>
      <c r="G276" s="30" t="n"/>
      <c r="H276" s="29" t="n"/>
      <c r="I276" s="28" t="n"/>
      <c r="J276" s="31">
        <f>IF($A276="","",MONTH($A276))</f>
        <v/>
      </c>
      <c r="K276" s="31">
        <f>IF($A276="","",YEAR($A276))</f>
        <v/>
      </c>
      <c r="L276" s="1" t="n"/>
      <c r="M276" s="1" t="n"/>
      <c r="N276" s="1" t="n"/>
    </row>
    <row r="277">
      <c r="A277" s="32" t="n"/>
      <c r="B277" s="33" t="n"/>
      <c r="C277" s="34" t="n"/>
      <c r="D277" s="34" t="n"/>
      <c r="E277" s="33" t="n"/>
      <c r="F277" s="33" t="n"/>
      <c r="G277" s="35" t="n"/>
      <c r="H277" s="33" t="n"/>
      <c r="I277" s="32" t="n"/>
      <c r="J277" s="36">
        <f>IF($A277="","",MONTH($A277))</f>
        <v/>
      </c>
      <c r="K277" s="36">
        <f>IF($A277="","",YEAR($A277))</f>
        <v/>
      </c>
      <c r="L277" s="1" t="n"/>
      <c r="M277" s="1" t="n"/>
      <c r="N277" s="1" t="n"/>
    </row>
    <row r="278">
      <c r="A278" s="28" t="n"/>
      <c r="B278" s="29" t="n"/>
      <c r="C278" s="9" t="n"/>
      <c r="D278" s="9" t="n"/>
      <c r="E278" s="29" t="n"/>
      <c r="F278" s="29" t="n"/>
      <c r="G278" s="30" t="n"/>
      <c r="H278" s="29" t="n"/>
      <c r="I278" s="28" t="n"/>
      <c r="J278" s="31">
        <f>IF($A278="","",MONTH($A278))</f>
        <v/>
      </c>
      <c r="K278" s="31">
        <f>IF($A278="","",YEAR($A278))</f>
        <v/>
      </c>
      <c r="L278" s="1" t="n"/>
      <c r="M278" s="1" t="n"/>
      <c r="N278" s="1" t="n"/>
    </row>
    <row r="279">
      <c r="A279" s="32" t="n"/>
      <c r="B279" s="33" t="n"/>
      <c r="C279" s="34" t="n"/>
      <c r="D279" s="34" t="n"/>
      <c r="E279" s="33" t="n"/>
      <c r="F279" s="33" t="n"/>
      <c r="G279" s="35" t="n"/>
      <c r="H279" s="33" t="n"/>
      <c r="I279" s="32" t="n"/>
      <c r="J279" s="36">
        <f>IF($A279="","",MONTH($A279))</f>
        <v/>
      </c>
      <c r="K279" s="36">
        <f>IF($A279="","",YEAR($A279))</f>
        <v/>
      </c>
      <c r="L279" s="1" t="n"/>
      <c r="M279" s="1" t="n"/>
      <c r="N279" s="1" t="n"/>
    </row>
    <row r="280">
      <c r="A280" s="28" t="n"/>
      <c r="B280" s="29" t="n"/>
      <c r="C280" s="9" t="n"/>
      <c r="D280" s="9" t="n"/>
      <c r="E280" s="29" t="n"/>
      <c r="F280" s="29" t="n"/>
      <c r="G280" s="30" t="n"/>
      <c r="H280" s="29" t="n"/>
      <c r="I280" s="28" t="n"/>
      <c r="J280" s="31">
        <f>IF($A280="","",MONTH($A280))</f>
        <v/>
      </c>
      <c r="K280" s="31">
        <f>IF($A280="","",YEAR($A280))</f>
        <v/>
      </c>
      <c r="L280" s="1" t="n"/>
      <c r="M280" s="1" t="n"/>
      <c r="N280" s="1" t="n"/>
    </row>
    <row r="281">
      <c r="A281" s="32" t="n"/>
      <c r="B281" s="33" t="n"/>
      <c r="C281" s="34" t="n"/>
      <c r="D281" s="34" t="n"/>
      <c r="E281" s="33" t="n"/>
      <c r="F281" s="33" t="n"/>
      <c r="G281" s="35" t="n"/>
      <c r="H281" s="33" t="n"/>
      <c r="I281" s="32" t="n"/>
      <c r="J281" s="36">
        <f>IF($A281="","",MONTH($A281))</f>
        <v/>
      </c>
      <c r="K281" s="36">
        <f>IF($A281="","",YEAR($A281))</f>
        <v/>
      </c>
      <c r="L281" s="1" t="n"/>
      <c r="M281" s="1" t="n"/>
      <c r="N281" s="1" t="n"/>
    </row>
    <row r="282">
      <c r="A282" s="28" t="n"/>
      <c r="B282" s="29" t="n"/>
      <c r="C282" s="9" t="n"/>
      <c r="D282" s="9" t="n"/>
      <c r="E282" s="29" t="n"/>
      <c r="F282" s="29" t="n"/>
      <c r="G282" s="30" t="n"/>
      <c r="H282" s="29" t="n"/>
      <c r="I282" s="28" t="n"/>
      <c r="J282" s="31">
        <f>IF($A282="","",MONTH($A282))</f>
        <v/>
      </c>
      <c r="K282" s="31">
        <f>IF($A282="","",YEAR($A282))</f>
        <v/>
      </c>
      <c r="L282" s="1" t="n"/>
      <c r="M282" s="1" t="n"/>
      <c r="N282" s="1" t="n"/>
    </row>
    <row r="283">
      <c r="A283" s="32" t="n"/>
      <c r="B283" s="33" t="n"/>
      <c r="C283" s="34" t="n"/>
      <c r="D283" s="34" t="n"/>
      <c r="E283" s="33" t="n"/>
      <c r="F283" s="33" t="n"/>
      <c r="G283" s="35" t="n"/>
      <c r="H283" s="33" t="n"/>
      <c r="I283" s="32" t="n"/>
      <c r="J283" s="36">
        <f>IF($A283="","",MONTH($A283))</f>
        <v/>
      </c>
      <c r="K283" s="36">
        <f>IF($A283="","",YEAR($A283))</f>
        <v/>
      </c>
      <c r="L283" s="1" t="n"/>
      <c r="M283" s="1" t="n"/>
      <c r="N283" s="1" t="n"/>
    </row>
    <row r="284">
      <c r="A284" s="28" t="n"/>
      <c r="B284" s="29" t="n"/>
      <c r="C284" s="9" t="n"/>
      <c r="D284" s="9" t="n"/>
      <c r="E284" s="29" t="n"/>
      <c r="F284" s="29" t="n"/>
      <c r="G284" s="30" t="n"/>
      <c r="H284" s="29" t="n"/>
      <c r="I284" s="28" t="n"/>
      <c r="J284" s="31">
        <f>IF($A284="","",MONTH($A284))</f>
        <v/>
      </c>
      <c r="K284" s="31">
        <f>IF($A284="","",YEAR($A284))</f>
        <v/>
      </c>
      <c r="L284" s="1" t="n"/>
      <c r="M284" s="1" t="n"/>
      <c r="N284" s="1" t="n"/>
    </row>
    <row r="285">
      <c r="A285" s="32" t="n"/>
      <c r="B285" s="33" t="n"/>
      <c r="C285" s="34" t="n"/>
      <c r="D285" s="34" t="n"/>
      <c r="E285" s="33" t="n"/>
      <c r="F285" s="33" t="n"/>
      <c r="G285" s="35" t="n"/>
      <c r="H285" s="33" t="n"/>
      <c r="I285" s="32" t="n"/>
      <c r="J285" s="36">
        <f>IF($A285="","",MONTH($A285))</f>
        <v/>
      </c>
      <c r="K285" s="36">
        <f>IF($A285="","",YEAR($A285))</f>
        <v/>
      </c>
      <c r="L285" s="1" t="n"/>
      <c r="M285" s="1" t="n"/>
      <c r="N285" s="1" t="n"/>
    </row>
    <row r="286">
      <c r="A286" s="28" t="n"/>
      <c r="B286" s="29" t="n"/>
      <c r="C286" s="9" t="n"/>
      <c r="D286" s="9" t="n"/>
      <c r="E286" s="29" t="n"/>
      <c r="F286" s="29" t="n"/>
      <c r="G286" s="30" t="n"/>
      <c r="H286" s="29" t="n"/>
      <c r="I286" s="28" t="n"/>
      <c r="J286" s="31">
        <f>IF($A286="","",MONTH($A286))</f>
        <v/>
      </c>
      <c r="K286" s="31">
        <f>IF($A286="","",YEAR($A286))</f>
        <v/>
      </c>
      <c r="L286" s="1" t="n"/>
      <c r="M286" s="1" t="n"/>
      <c r="N286" s="1" t="n"/>
    </row>
    <row r="287">
      <c r="A287" s="32" t="n"/>
      <c r="B287" s="33" t="n"/>
      <c r="C287" s="34" t="n"/>
      <c r="D287" s="34" t="n"/>
      <c r="E287" s="33" t="n"/>
      <c r="F287" s="33" t="n"/>
      <c r="G287" s="35" t="n"/>
      <c r="H287" s="33" t="n"/>
      <c r="I287" s="32" t="n"/>
      <c r="J287" s="36">
        <f>IF($A287="","",MONTH($A287))</f>
        <v/>
      </c>
      <c r="K287" s="36">
        <f>IF($A287="","",YEAR($A287))</f>
        <v/>
      </c>
      <c r="L287" s="1" t="n"/>
      <c r="M287" s="1" t="n"/>
      <c r="N287" s="1" t="n"/>
    </row>
    <row r="288">
      <c r="A288" s="28" t="n"/>
      <c r="B288" s="29" t="n"/>
      <c r="C288" s="9" t="n"/>
      <c r="D288" s="9" t="n"/>
      <c r="E288" s="29" t="n"/>
      <c r="F288" s="29" t="n"/>
      <c r="G288" s="30" t="n"/>
      <c r="H288" s="29" t="n"/>
      <c r="I288" s="28" t="n"/>
      <c r="J288" s="31">
        <f>IF($A288="","",MONTH($A288))</f>
        <v/>
      </c>
      <c r="K288" s="31">
        <f>IF($A288="","",YEAR($A288))</f>
        <v/>
      </c>
      <c r="L288" s="1" t="n"/>
      <c r="M288" s="1" t="n"/>
      <c r="N288" s="1" t="n"/>
    </row>
    <row r="289">
      <c r="A289" s="32" t="n"/>
      <c r="B289" s="33" t="n"/>
      <c r="C289" s="34" t="n"/>
      <c r="D289" s="34" t="n"/>
      <c r="E289" s="33" t="n"/>
      <c r="F289" s="33" t="n"/>
      <c r="G289" s="35" t="n"/>
      <c r="H289" s="33" t="n"/>
      <c r="I289" s="32" t="n"/>
      <c r="J289" s="36">
        <f>IF($A289="","",MONTH($A289))</f>
        <v/>
      </c>
      <c r="K289" s="36">
        <f>IF($A289="","",YEAR($A289))</f>
        <v/>
      </c>
      <c r="L289" s="1" t="n"/>
      <c r="M289" s="1" t="n"/>
      <c r="N289" s="1" t="n"/>
    </row>
    <row r="290">
      <c r="A290" s="28" t="n"/>
      <c r="B290" s="29" t="n"/>
      <c r="C290" s="9" t="n"/>
      <c r="D290" s="9" t="n"/>
      <c r="E290" s="29" t="n"/>
      <c r="F290" s="29" t="n"/>
      <c r="G290" s="30" t="n"/>
      <c r="H290" s="29" t="n"/>
      <c r="I290" s="28" t="n"/>
      <c r="J290" s="31">
        <f>IF($A290="","",MONTH($A290))</f>
        <v/>
      </c>
      <c r="K290" s="31">
        <f>IF($A290="","",YEAR($A290))</f>
        <v/>
      </c>
      <c r="L290" s="1" t="n"/>
      <c r="M290" s="1" t="n"/>
      <c r="N290" s="1" t="n"/>
    </row>
    <row r="291">
      <c r="A291" s="32" t="n"/>
      <c r="B291" s="33" t="n"/>
      <c r="C291" s="34" t="n"/>
      <c r="D291" s="34" t="n"/>
      <c r="E291" s="33" t="n"/>
      <c r="F291" s="33" t="n"/>
      <c r="G291" s="35" t="n"/>
      <c r="H291" s="33" t="n"/>
      <c r="I291" s="32" t="n"/>
      <c r="J291" s="36">
        <f>IF($A291="","",MONTH($A291))</f>
        <v/>
      </c>
      <c r="K291" s="36">
        <f>IF($A291="","",YEAR($A291))</f>
        <v/>
      </c>
      <c r="L291" s="1" t="n"/>
      <c r="M291" s="1" t="n"/>
      <c r="N291" s="1" t="n"/>
    </row>
    <row r="292">
      <c r="A292" s="28" t="n"/>
      <c r="B292" s="29" t="n"/>
      <c r="C292" s="9" t="n"/>
      <c r="D292" s="9" t="n"/>
      <c r="E292" s="29" t="n"/>
      <c r="F292" s="29" t="n"/>
      <c r="G292" s="30" t="n"/>
      <c r="H292" s="29" t="n"/>
      <c r="I292" s="28" t="n"/>
      <c r="J292" s="31">
        <f>IF($A292="","",MONTH($A292))</f>
        <v/>
      </c>
      <c r="K292" s="31">
        <f>IF($A292="","",YEAR($A292))</f>
        <v/>
      </c>
      <c r="L292" s="1" t="n"/>
      <c r="M292" s="1" t="n"/>
      <c r="N292" s="1" t="n"/>
    </row>
    <row r="293">
      <c r="A293" s="32" t="n"/>
      <c r="B293" s="33" t="n"/>
      <c r="C293" s="34" t="n"/>
      <c r="D293" s="34" t="n"/>
      <c r="E293" s="33" t="n"/>
      <c r="F293" s="33" t="n"/>
      <c r="G293" s="35" t="n"/>
      <c r="H293" s="33" t="n"/>
      <c r="I293" s="32" t="n"/>
      <c r="J293" s="36">
        <f>IF($A293="","",MONTH($A293))</f>
        <v/>
      </c>
      <c r="K293" s="36">
        <f>IF($A293="","",YEAR($A293))</f>
        <v/>
      </c>
      <c r="L293" s="1" t="n"/>
      <c r="M293" s="1" t="n"/>
      <c r="N293" s="1" t="n"/>
    </row>
    <row r="294">
      <c r="A294" s="28" t="n"/>
      <c r="B294" s="29" t="n"/>
      <c r="C294" s="9" t="n"/>
      <c r="D294" s="9" t="n"/>
      <c r="E294" s="29" t="n"/>
      <c r="F294" s="29" t="n"/>
      <c r="G294" s="30" t="n"/>
      <c r="H294" s="29" t="n"/>
      <c r="I294" s="28" t="n"/>
      <c r="J294" s="31">
        <f>IF($A294="","",MONTH($A294))</f>
        <v/>
      </c>
      <c r="K294" s="31">
        <f>IF($A294="","",YEAR($A294))</f>
        <v/>
      </c>
      <c r="L294" s="1" t="n"/>
      <c r="M294" s="1" t="n"/>
      <c r="N294" s="1" t="n"/>
    </row>
    <row r="295">
      <c r="A295" s="32" t="n"/>
      <c r="B295" s="33" t="n"/>
      <c r="C295" s="34" t="n"/>
      <c r="D295" s="34" t="n"/>
      <c r="E295" s="33" t="n"/>
      <c r="F295" s="33" t="n"/>
      <c r="G295" s="35" t="n"/>
      <c r="H295" s="33" t="n"/>
      <c r="I295" s="32" t="n"/>
      <c r="J295" s="36">
        <f>IF($A295="","",MONTH($A295))</f>
        <v/>
      </c>
      <c r="K295" s="36">
        <f>IF($A295="","",YEAR($A295))</f>
        <v/>
      </c>
      <c r="L295" s="1" t="n"/>
      <c r="M295" s="1" t="n"/>
      <c r="N295" s="1" t="n"/>
    </row>
    <row r="296">
      <c r="A296" s="28" t="n"/>
      <c r="B296" s="29" t="n"/>
      <c r="C296" s="9" t="n"/>
      <c r="D296" s="9" t="n"/>
      <c r="E296" s="29" t="n"/>
      <c r="F296" s="29" t="n"/>
      <c r="G296" s="30" t="n"/>
      <c r="H296" s="29" t="n"/>
      <c r="I296" s="28" t="n"/>
      <c r="J296" s="31">
        <f>IF($A296="","",MONTH($A296))</f>
        <v/>
      </c>
      <c r="K296" s="31">
        <f>IF($A296="","",YEAR($A296))</f>
        <v/>
      </c>
      <c r="L296" s="1" t="n"/>
      <c r="M296" s="1" t="n"/>
      <c r="N296" s="1" t="n"/>
    </row>
    <row r="297">
      <c r="A297" s="32" t="n"/>
      <c r="B297" s="33" t="n"/>
      <c r="C297" s="34" t="n"/>
      <c r="D297" s="34" t="n"/>
      <c r="E297" s="33" t="n"/>
      <c r="F297" s="33" t="n"/>
      <c r="G297" s="35" t="n"/>
      <c r="H297" s="33" t="n"/>
      <c r="I297" s="32" t="n"/>
      <c r="J297" s="36">
        <f>IF($A297="","",MONTH($A297))</f>
        <v/>
      </c>
      <c r="K297" s="36">
        <f>IF($A297="","",YEAR($A297))</f>
        <v/>
      </c>
      <c r="L297" s="1" t="n"/>
      <c r="M297" s="1" t="n"/>
      <c r="N297" s="1" t="n"/>
    </row>
    <row r="298">
      <c r="A298" s="28" t="n"/>
      <c r="B298" s="29" t="n"/>
      <c r="C298" s="9" t="n"/>
      <c r="D298" s="9" t="n"/>
      <c r="E298" s="29" t="n"/>
      <c r="F298" s="29" t="n"/>
      <c r="G298" s="30" t="n"/>
      <c r="H298" s="29" t="n"/>
      <c r="I298" s="28" t="n"/>
      <c r="J298" s="31">
        <f>IF($A298="","",MONTH($A298))</f>
        <v/>
      </c>
      <c r="K298" s="31">
        <f>IF($A298="","",YEAR($A298))</f>
        <v/>
      </c>
      <c r="L298" s="1" t="n"/>
      <c r="M298" s="1" t="n"/>
      <c r="N298" s="1" t="n"/>
    </row>
    <row r="299">
      <c r="A299" s="32" t="n"/>
      <c r="B299" s="33" t="n"/>
      <c r="C299" s="34" t="n"/>
      <c r="D299" s="34" t="n"/>
      <c r="E299" s="33" t="n"/>
      <c r="F299" s="33" t="n"/>
      <c r="G299" s="35" t="n"/>
      <c r="H299" s="33" t="n"/>
      <c r="I299" s="32" t="n"/>
      <c r="J299" s="36">
        <f>IF($A299="","",MONTH($A299))</f>
        <v/>
      </c>
      <c r="K299" s="36">
        <f>IF($A299="","",YEAR($A299))</f>
        <v/>
      </c>
      <c r="L299" s="1" t="n"/>
      <c r="M299" s="1" t="n"/>
      <c r="N299" s="1" t="n"/>
    </row>
    <row r="300">
      <c r="A300" s="28" t="n"/>
      <c r="B300" s="29" t="n"/>
      <c r="C300" s="9" t="n"/>
      <c r="D300" s="9" t="n"/>
      <c r="E300" s="29" t="n"/>
      <c r="F300" s="29" t="n"/>
      <c r="G300" s="30" t="n"/>
      <c r="H300" s="29" t="n"/>
      <c r="I300" s="28" t="n"/>
      <c r="J300" s="31">
        <f>IF($A300="","",MONTH($A300))</f>
        <v/>
      </c>
      <c r="K300" s="31">
        <f>IF($A300="","",YEAR($A300))</f>
        <v/>
      </c>
      <c r="L300" s="1" t="n"/>
      <c r="M300" s="1" t="n"/>
      <c r="N300" s="1" t="n"/>
    </row>
    <row r="301">
      <c r="A301" s="32" t="n"/>
      <c r="B301" s="33" t="n"/>
      <c r="C301" s="34" t="n"/>
      <c r="D301" s="34" t="n"/>
      <c r="E301" s="33" t="n"/>
      <c r="F301" s="33" t="n"/>
      <c r="G301" s="35" t="n"/>
      <c r="H301" s="33" t="n"/>
      <c r="I301" s="32" t="n"/>
      <c r="J301" s="36">
        <f>IF($A301="","",MONTH($A301))</f>
        <v/>
      </c>
      <c r="K301" s="36">
        <f>IF($A301="","",YEAR($A301))</f>
        <v/>
      </c>
      <c r="L301" s="1" t="n"/>
      <c r="M301" s="1" t="n"/>
      <c r="N301" s="1" t="n"/>
    </row>
    <row r="302">
      <c r="A302" s="28" t="n"/>
      <c r="B302" s="29" t="n"/>
      <c r="C302" s="9" t="n"/>
      <c r="D302" s="9" t="n"/>
      <c r="E302" s="29" t="n"/>
      <c r="F302" s="29" t="n"/>
      <c r="G302" s="30" t="n"/>
      <c r="H302" s="29" t="n"/>
      <c r="I302" s="28" t="n"/>
      <c r="J302" s="31">
        <f>IF($A302="","",MONTH($A302))</f>
        <v/>
      </c>
      <c r="K302" s="31">
        <f>IF($A302="","",YEAR($A302))</f>
        <v/>
      </c>
      <c r="L302" s="1" t="n"/>
      <c r="M302" s="1" t="n"/>
      <c r="N302" s="1" t="n"/>
    </row>
    <row r="303">
      <c r="A303" s="32" t="n"/>
      <c r="B303" s="33" t="n"/>
      <c r="C303" s="34" t="n"/>
      <c r="D303" s="34" t="n"/>
      <c r="E303" s="33" t="n"/>
      <c r="F303" s="33" t="n"/>
      <c r="G303" s="35" t="n"/>
      <c r="H303" s="33" t="n"/>
      <c r="I303" s="32" t="n"/>
      <c r="J303" s="36">
        <f>IF($A303="","",MONTH($A303))</f>
        <v/>
      </c>
      <c r="K303" s="36">
        <f>IF($A303="","",YEAR($A303))</f>
        <v/>
      </c>
      <c r="L303" s="1" t="n"/>
      <c r="M303" s="1" t="n"/>
      <c r="N303" s="1" t="n"/>
    </row>
    <row r="304">
      <c r="A304" s="28" t="n"/>
      <c r="B304" s="29" t="n"/>
      <c r="C304" s="9" t="n"/>
      <c r="D304" s="9" t="n"/>
      <c r="E304" s="29" t="n"/>
      <c r="F304" s="29" t="n"/>
      <c r="G304" s="30" t="n"/>
      <c r="H304" s="29" t="n"/>
      <c r="I304" s="28" t="n"/>
      <c r="J304" s="31">
        <f>IF($A304="","",MONTH($A304))</f>
        <v/>
      </c>
      <c r="K304" s="31">
        <f>IF($A304="","",YEAR($A304))</f>
        <v/>
      </c>
      <c r="L304" s="1" t="n"/>
      <c r="M304" s="1" t="n"/>
      <c r="N304" s="1" t="n"/>
    </row>
    <row r="305">
      <c r="A305" s="32" t="n"/>
      <c r="B305" s="33" t="n"/>
      <c r="C305" s="34" t="n"/>
      <c r="D305" s="34" t="n"/>
      <c r="E305" s="33" t="n"/>
      <c r="F305" s="33" t="n"/>
      <c r="G305" s="35" t="n"/>
      <c r="H305" s="33" t="n"/>
      <c r="I305" s="32" t="n"/>
      <c r="J305" s="36">
        <f>IF($A305="","",MONTH($A305))</f>
        <v/>
      </c>
      <c r="K305" s="36">
        <f>IF($A305="","",YEAR($A305))</f>
        <v/>
      </c>
      <c r="L305" s="1" t="n"/>
      <c r="M305" s="1" t="n"/>
      <c r="N305" s="1" t="n"/>
    </row>
    <row r="306">
      <c r="A306" s="28" t="n"/>
      <c r="B306" s="29" t="n"/>
      <c r="C306" s="9" t="n"/>
      <c r="D306" s="9" t="n"/>
      <c r="E306" s="29" t="n"/>
      <c r="F306" s="29" t="n"/>
      <c r="G306" s="30" t="n"/>
      <c r="H306" s="29" t="n"/>
      <c r="I306" s="28" t="n"/>
      <c r="J306" s="31">
        <f>IF($A306="","",MONTH($A306))</f>
        <v/>
      </c>
      <c r="K306" s="31">
        <f>IF($A306="","",YEAR($A306))</f>
        <v/>
      </c>
      <c r="L306" s="1" t="n"/>
      <c r="M306" s="1" t="n"/>
      <c r="N306" s="1" t="n"/>
    </row>
    <row r="307">
      <c r="A307" s="32" t="n"/>
      <c r="B307" s="33" t="n"/>
      <c r="C307" s="34" t="n"/>
      <c r="D307" s="34" t="n"/>
      <c r="E307" s="33" t="n"/>
      <c r="F307" s="33" t="n"/>
      <c r="G307" s="35" t="n"/>
      <c r="H307" s="33" t="n"/>
      <c r="I307" s="32" t="n"/>
      <c r="J307" s="36">
        <f>IF($A307="","",MONTH($A307))</f>
        <v/>
      </c>
      <c r="K307" s="36">
        <f>IF($A307="","",YEAR($A307))</f>
        <v/>
      </c>
      <c r="L307" s="1" t="n"/>
      <c r="M307" s="1" t="n"/>
      <c r="N307" s="1" t="n"/>
    </row>
    <row r="308">
      <c r="A308" s="28" t="n"/>
      <c r="B308" s="29" t="n"/>
      <c r="C308" s="9" t="n"/>
      <c r="D308" s="9" t="n"/>
      <c r="E308" s="29" t="n"/>
      <c r="F308" s="29" t="n"/>
      <c r="G308" s="30" t="n"/>
      <c r="H308" s="29" t="n"/>
      <c r="I308" s="28" t="n"/>
      <c r="J308" s="31">
        <f>IF($A308="","",MONTH($A308))</f>
        <v/>
      </c>
      <c r="K308" s="31">
        <f>IF($A308="","",YEAR($A308))</f>
        <v/>
      </c>
      <c r="L308" s="1" t="n"/>
      <c r="M308" s="1" t="n"/>
      <c r="N308" s="1" t="n"/>
    </row>
    <row r="309">
      <c r="A309" s="32" t="n"/>
      <c r="B309" s="33" t="n"/>
      <c r="C309" s="34" t="n"/>
      <c r="D309" s="34" t="n"/>
      <c r="E309" s="33" t="n"/>
      <c r="F309" s="33" t="n"/>
      <c r="G309" s="35" t="n"/>
      <c r="H309" s="33" t="n"/>
      <c r="I309" s="32" t="n"/>
      <c r="J309" s="36">
        <f>IF($A309="","",MONTH($A309))</f>
        <v/>
      </c>
      <c r="K309" s="36">
        <f>IF($A309="","",YEAR($A309))</f>
        <v/>
      </c>
      <c r="L309" s="1" t="n"/>
      <c r="M309" s="1" t="n"/>
      <c r="N309" s="1" t="n"/>
    </row>
    <row r="310">
      <c r="A310" s="28" t="n"/>
      <c r="B310" s="29" t="n"/>
      <c r="C310" s="9" t="n"/>
      <c r="D310" s="9" t="n"/>
      <c r="E310" s="29" t="n"/>
      <c r="F310" s="29" t="n"/>
      <c r="G310" s="30" t="n"/>
      <c r="H310" s="29" t="n"/>
      <c r="I310" s="28" t="n"/>
      <c r="J310" s="31">
        <f>IF($A310="","",MONTH($A310))</f>
        <v/>
      </c>
      <c r="K310" s="31">
        <f>IF($A310="","",YEAR($A310))</f>
        <v/>
      </c>
      <c r="L310" s="1" t="n"/>
      <c r="M310" s="1" t="n"/>
      <c r="N310" s="1" t="n"/>
    </row>
    <row r="311">
      <c r="A311" s="32" t="n"/>
      <c r="B311" s="33" t="n"/>
      <c r="C311" s="34" t="n"/>
      <c r="D311" s="34" t="n"/>
      <c r="E311" s="33" t="n"/>
      <c r="F311" s="33" t="n"/>
      <c r="G311" s="35" t="n"/>
      <c r="H311" s="33" t="n"/>
      <c r="I311" s="32" t="n"/>
      <c r="J311" s="36">
        <f>IF($A311="","",MONTH($A311))</f>
        <v/>
      </c>
      <c r="K311" s="36">
        <f>IF($A311="","",YEAR($A311))</f>
        <v/>
      </c>
      <c r="L311" s="1" t="n"/>
      <c r="M311" s="1" t="n"/>
      <c r="N311" s="1" t="n"/>
    </row>
    <row r="312">
      <c r="A312" s="28" t="n"/>
      <c r="B312" s="29" t="n"/>
      <c r="C312" s="9" t="n"/>
      <c r="D312" s="9" t="n"/>
      <c r="E312" s="29" t="n"/>
      <c r="F312" s="29" t="n"/>
      <c r="G312" s="30" t="n"/>
      <c r="H312" s="29" t="n"/>
      <c r="I312" s="28" t="n"/>
      <c r="J312" s="31">
        <f>IF($A312="","",MONTH($A312))</f>
        <v/>
      </c>
      <c r="K312" s="31">
        <f>IF($A312="","",YEAR($A312))</f>
        <v/>
      </c>
      <c r="L312" s="1" t="n"/>
      <c r="M312" s="1" t="n"/>
      <c r="N312" s="1" t="n"/>
    </row>
    <row r="313">
      <c r="A313" s="32" t="n"/>
      <c r="B313" s="33" t="n"/>
      <c r="C313" s="34" t="n"/>
      <c r="D313" s="34" t="n"/>
      <c r="E313" s="33" t="n"/>
      <c r="F313" s="33" t="n"/>
      <c r="G313" s="35" t="n"/>
      <c r="H313" s="33" t="n"/>
      <c r="I313" s="32" t="n"/>
      <c r="J313" s="36">
        <f>IF($A313="","",MONTH($A313))</f>
        <v/>
      </c>
      <c r="K313" s="36">
        <f>IF($A313="","",YEAR($A313))</f>
        <v/>
      </c>
      <c r="L313" s="1" t="n"/>
      <c r="M313" s="1" t="n"/>
      <c r="N313" s="1" t="n"/>
    </row>
    <row r="314">
      <c r="A314" s="28" t="n"/>
      <c r="B314" s="29" t="n"/>
      <c r="C314" s="9" t="n"/>
      <c r="D314" s="9" t="n"/>
      <c r="E314" s="29" t="n"/>
      <c r="F314" s="29" t="n"/>
      <c r="G314" s="30" t="n"/>
      <c r="H314" s="29" t="n"/>
      <c r="I314" s="28" t="n"/>
      <c r="J314" s="31">
        <f>IF($A314="","",MONTH($A314))</f>
        <v/>
      </c>
      <c r="K314" s="31">
        <f>IF($A314="","",YEAR($A314))</f>
        <v/>
      </c>
      <c r="L314" s="1" t="n"/>
      <c r="M314" s="1" t="n"/>
      <c r="N314" s="1" t="n"/>
    </row>
    <row r="315">
      <c r="A315" s="32" t="n"/>
      <c r="B315" s="33" t="n"/>
      <c r="C315" s="34" t="n"/>
      <c r="D315" s="34" t="n"/>
      <c r="E315" s="33" t="n"/>
      <c r="F315" s="33" t="n"/>
      <c r="G315" s="35" t="n"/>
      <c r="H315" s="33" t="n"/>
      <c r="I315" s="32" t="n"/>
      <c r="J315" s="36">
        <f>IF($A315="","",MONTH($A315))</f>
        <v/>
      </c>
      <c r="K315" s="36">
        <f>IF($A315="","",YEAR($A315))</f>
        <v/>
      </c>
      <c r="L315" s="1" t="n"/>
      <c r="M315" s="1" t="n"/>
      <c r="N315" s="1" t="n"/>
    </row>
    <row r="316">
      <c r="A316" s="28" t="n"/>
      <c r="B316" s="29" t="n"/>
      <c r="C316" s="9" t="n"/>
      <c r="D316" s="9" t="n"/>
      <c r="E316" s="29" t="n"/>
      <c r="F316" s="29" t="n"/>
      <c r="G316" s="30" t="n"/>
      <c r="H316" s="29" t="n"/>
      <c r="I316" s="28" t="n"/>
      <c r="J316" s="31">
        <f>IF($A316="","",MONTH($A316))</f>
        <v/>
      </c>
      <c r="K316" s="31">
        <f>IF($A316="","",YEAR($A316))</f>
        <v/>
      </c>
      <c r="L316" s="1" t="n"/>
      <c r="M316" s="1" t="n"/>
      <c r="N316" s="1" t="n"/>
    </row>
    <row r="317">
      <c r="A317" s="32" t="n"/>
      <c r="B317" s="33" t="n"/>
      <c r="C317" s="34" t="n"/>
      <c r="D317" s="34" t="n"/>
      <c r="E317" s="33" t="n"/>
      <c r="F317" s="33" t="n"/>
      <c r="G317" s="35" t="n"/>
      <c r="H317" s="33" t="n"/>
      <c r="I317" s="32" t="n"/>
      <c r="J317" s="36">
        <f>IF($A317="","",MONTH($A317))</f>
        <v/>
      </c>
      <c r="K317" s="36">
        <f>IF($A317="","",YEAR($A317))</f>
        <v/>
      </c>
      <c r="L317" s="1" t="n"/>
      <c r="M317" s="1" t="n"/>
      <c r="N317" s="1" t="n"/>
    </row>
    <row r="318">
      <c r="A318" s="28" t="n"/>
      <c r="B318" s="29" t="n"/>
      <c r="C318" s="9" t="n"/>
      <c r="D318" s="9" t="n"/>
      <c r="E318" s="29" t="n"/>
      <c r="F318" s="29" t="n"/>
      <c r="G318" s="30" t="n"/>
      <c r="H318" s="29" t="n"/>
      <c r="I318" s="28" t="n"/>
      <c r="J318" s="31">
        <f>IF($A318="","",MONTH($A318))</f>
        <v/>
      </c>
      <c r="K318" s="31">
        <f>IF($A318="","",YEAR($A318))</f>
        <v/>
      </c>
      <c r="L318" s="1" t="n"/>
      <c r="M318" s="1" t="n"/>
      <c r="N318" s="1" t="n"/>
    </row>
    <row r="319">
      <c r="A319" s="32" t="n"/>
      <c r="B319" s="33" t="n"/>
      <c r="C319" s="34" t="n"/>
      <c r="D319" s="34" t="n"/>
      <c r="E319" s="33" t="n"/>
      <c r="F319" s="33" t="n"/>
      <c r="G319" s="35" t="n"/>
      <c r="H319" s="33" t="n"/>
      <c r="I319" s="32" t="n"/>
      <c r="J319" s="36">
        <f>IF($A319="","",MONTH($A319))</f>
        <v/>
      </c>
      <c r="K319" s="36">
        <f>IF($A319="","",YEAR($A319))</f>
        <v/>
      </c>
      <c r="L319" s="1" t="n"/>
      <c r="M319" s="1" t="n"/>
      <c r="N319" s="1" t="n"/>
    </row>
    <row r="320">
      <c r="A320" s="28" t="n"/>
      <c r="B320" s="29" t="n"/>
      <c r="C320" s="9" t="n"/>
      <c r="D320" s="9" t="n"/>
      <c r="E320" s="29" t="n"/>
      <c r="F320" s="29" t="n"/>
      <c r="G320" s="30" t="n"/>
      <c r="H320" s="29" t="n"/>
      <c r="I320" s="28" t="n"/>
      <c r="J320" s="31">
        <f>IF($A320="","",MONTH($A320))</f>
        <v/>
      </c>
      <c r="K320" s="31">
        <f>IF($A320="","",YEAR($A320))</f>
        <v/>
      </c>
      <c r="L320" s="1" t="n"/>
      <c r="M320" s="1" t="n"/>
      <c r="N320" s="1" t="n"/>
    </row>
    <row r="321">
      <c r="A321" s="32" t="n"/>
      <c r="B321" s="33" t="n"/>
      <c r="C321" s="34" t="n"/>
      <c r="D321" s="34" t="n"/>
      <c r="E321" s="33" t="n"/>
      <c r="F321" s="33" t="n"/>
      <c r="G321" s="35" t="n"/>
      <c r="H321" s="33" t="n"/>
      <c r="I321" s="32" t="n"/>
      <c r="J321" s="36">
        <f>IF($A321="","",MONTH($A321))</f>
        <v/>
      </c>
      <c r="K321" s="36">
        <f>IF($A321="","",YEAR($A321))</f>
        <v/>
      </c>
      <c r="L321" s="1" t="n"/>
      <c r="M321" s="1" t="n"/>
      <c r="N321" s="1" t="n"/>
    </row>
    <row r="322">
      <c r="A322" s="28" t="n"/>
      <c r="B322" s="29" t="n"/>
      <c r="C322" s="9" t="n"/>
      <c r="D322" s="9" t="n"/>
      <c r="E322" s="29" t="n"/>
      <c r="F322" s="29" t="n"/>
      <c r="G322" s="30" t="n"/>
      <c r="H322" s="29" t="n"/>
      <c r="I322" s="28" t="n"/>
      <c r="J322" s="31">
        <f>IF($A322="","",MONTH($A322))</f>
        <v/>
      </c>
      <c r="K322" s="31">
        <f>IF($A322="","",YEAR($A322))</f>
        <v/>
      </c>
      <c r="L322" s="1" t="n"/>
      <c r="M322" s="1" t="n"/>
      <c r="N322" s="1" t="n"/>
    </row>
    <row r="323">
      <c r="A323" s="32" t="n"/>
      <c r="B323" s="33" t="n"/>
      <c r="C323" s="34" t="n"/>
      <c r="D323" s="34" t="n"/>
      <c r="E323" s="33" t="n"/>
      <c r="F323" s="33" t="n"/>
      <c r="G323" s="35" t="n"/>
      <c r="H323" s="33" t="n"/>
      <c r="I323" s="32" t="n"/>
      <c r="J323" s="36">
        <f>IF($A323="","",MONTH($A323))</f>
        <v/>
      </c>
      <c r="K323" s="36">
        <f>IF($A323="","",YEAR($A323))</f>
        <v/>
      </c>
      <c r="L323" s="1" t="n"/>
      <c r="M323" s="1" t="n"/>
      <c r="N323" s="1" t="n"/>
    </row>
    <row r="324">
      <c r="A324" s="28" t="n"/>
      <c r="B324" s="29" t="n"/>
      <c r="C324" s="9" t="n"/>
      <c r="D324" s="9" t="n"/>
      <c r="E324" s="29" t="n"/>
      <c r="F324" s="29" t="n"/>
      <c r="G324" s="30" t="n"/>
      <c r="H324" s="29" t="n"/>
      <c r="I324" s="28" t="n"/>
      <c r="J324" s="31">
        <f>IF($A324="","",MONTH($A324))</f>
        <v/>
      </c>
      <c r="K324" s="31">
        <f>IF($A324="","",YEAR($A324))</f>
        <v/>
      </c>
      <c r="L324" s="1" t="n"/>
      <c r="M324" s="1" t="n"/>
      <c r="N324" s="1" t="n"/>
    </row>
    <row r="325">
      <c r="A325" s="32" t="n"/>
      <c r="B325" s="33" t="n"/>
      <c r="C325" s="34" t="n"/>
      <c r="D325" s="34" t="n"/>
      <c r="E325" s="33" t="n"/>
      <c r="F325" s="33" t="n"/>
      <c r="G325" s="35" t="n"/>
      <c r="H325" s="33" t="n"/>
      <c r="I325" s="32" t="n"/>
      <c r="J325" s="36">
        <f>IF($A325="","",MONTH($A325))</f>
        <v/>
      </c>
      <c r="K325" s="36">
        <f>IF($A325="","",YEAR($A325))</f>
        <v/>
      </c>
      <c r="L325" s="1" t="n"/>
      <c r="M325" s="1" t="n"/>
      <c r="N325" s="1" t="n"/>
    </row>
    <row r="326">
      <c r="A326" s="28" t="n"/>
      <c r="B326" s="29" t="n"/>
      <c r="C326" s="9" t="n"/>
      <c r="D326" s="9" t="n"/>
      <c r="E326" s="29" t="n"/>
      <c r="F326" s="29" t="n"/>
      <c r="G326" s="30" t="n"/>
      <c r="H326" s="29" t="n"/>
      <c r="I326" s="28" t="n"/>
      <c r="J326" s="31">
        <f>IF($A326="","",MONTH($A326))</f>
        <v/>
      </c>
      <c r="K326" s="31">
        <f>IF($A326="","",YEAR($A326))</f>
        <v/>
      </c>
      <c r="L326" s="1" t="n"/>
      <c r="M326" s="1" t="n"/>
      <c r="N326" s="1" t="n"/>
    </row>
    <row r="327">
      <c r="A327" s="32" t="n"/>
      <c r="B327" s="33" t="n"/>
      <c r="C327" s="34" t="n"/>
      <c r="D327" s="34" t="n"/>
      <c r="E327" s="33" t="n"/>
      <c r="F327" s="33" t="n"/>
      <c r="G327" s="35" t="n"/>
      <c r="H327" s="33" t="n"/>
      <c r="I327" s="32" t="n"/>
      <c r="J327" s="36">
        <f>IF($A327="","",MONTH($A327))</f>
        <v/>
      </c>
      <c r="K327" s="36">
        <f>IF($A327="","",YEAR($A327))</f>
        <v/>
      </c>
      <c r="L327" s="1" t="n"/>
      <c r="M327" s="1" t="n"/>
      <c r="N327" s="1" t="n"/>
    </row>
    <row r="328">
      <c r="A328" s="28" t="n"/>
      <c r="B328" s="29" t="n"/>
      <c r="C328" s="9" t="n"/>
      <c r="D328" s="9" t="n"/>
      <c r="E328" s="29" t="n"/>
      <c r="F328" s="29" t="n"/>
      <c r="G328" s="30" t="n"/>
      <c r="H328" s="29" t="n"/>
      <c r="I328" s="28" t="n"/>
      <c r="J328" s="31">
        <f>IF($A328="","",MONTH($A328))</f>
        <v/>
      </c>
      <c r="K328" s="31">
        <f>IF($A328="","",YEAR($A328))</f>
        <v/>
      </c>
      <c r="L328" s="1" t="n"/>
      <c r="M328" s="1" t="n"/>
      <c r="N328" s="1" t="n"/>
    </row>
    <row r="329">
      <c r="A329" s="32" t="n"/>
      <c r="B329" s="33" t="n"/>
      <c r="C329" s="34" t="n"/>
      <c r="D329" s="34" t="n"/>
      <c r="E329" s="33" t="n"/>
      <c r="F329" s="33" t="n"/>
      <c r="G329" s="35" t="n"/>
      <c r="H329" s="33" t="n"/>
      <c r="I329" s="32" t="n"/>
      <c r="J329" s="36">
        <f>IF($A329="","",MONTH($A329))</f>
        <v/>
      </c>
      <c r="K329" s="36">
        <f>IF($A329="","",YEAR($A329))</f>
        <v/>
      </c>
      <c r="L329" s="1" t="n"/>
      <c r="M329" s="1" t="n"/>
      <c r="N329" s="1" t="n"/>
    </row>
    <row r="330">
      <c r="A330" s="28" t="n"/>
      <c r="B330" s="29" t="n"/>
      <c r="C330" s="9" t="n"/>
      <c r="D330" s="9" t="n"/>
      <c r="E330" s="29" t="n"/>
      <c r="F330" s="29" t="n"/>
      <c r="G330" s="30" t="n"/>
      <c r="H330" s="29" t="n"/>
      <c r="I330" s="28" t="n"/>
      <c r="J330" s="31">
        <f>IF($A330="","",MONTH($A330))</f>
        <v/>
      </c>
      <c r="K330" s="31">
        <f>IF($A330="","",YEAR($A330))</f>
        <v/>
      </c>
      <c r="L330" s="1" t="n"/>
      <c r="M330" s="1" t="n"/>
      <c r="N330" s="1" t="n"/>
    </row>
    <row r="331">
      <c r="A331" s="32" t="n"/>
      <c r="B331" s="33" t="n"/>
      <c r="C331" s="34" t="n"/>
      <c r="D331" s="34" t="n"/>
      <c r="E331" s="33" t="n"/>
      <c r="F331" s="33" t="n"/>
      <c r="G331" s="35" t="n"/>
      <c r="H331" s="33" t="n"/>
      <c r="I331" s="32" t="n"/>
      <c r="J331" s="36">
        <f>IF($A331="","",MONTH($A331))</f>
        <v/>
      </c>
      <c r="K331" s="36">
        <f>IF($A331="","",YEAR($A331))</f>
        <v/>
      </c>
      <c r="L331" s="1" t="n"/>
      <c r="M331" s="1" t="n"/>
      <c r="N331" s="1" t="n"/>
    </row>
    <row r="332">
      <c r="A332" s="28" t="n"/>
      <c r="B332" s="29" t="n"/>
      <c r="C332" s="9" t="n"/>
      <c r="D332" s="9" t="n"/>
      <c r="E332" s="29" t="n"/>
      <c r="F332" s="29" t="n"/>
      <c r="G332" s="30" t="n"/>
      <c r="H332" s="29" t="n"/>
      <c r="I332" s="28" t="n"/>
      <c r="J332" s="31">
        <f>IF($A332="","",MONTH($A332))</f>
        <v/>
      </c>
      <c r="K332" s="31">
        <f>IF($A332="","",YEAR($A332))</f>
        <v/>
      </c>
      <c r="L332" s="1" t="n"/>
      <c r="M332" s="1" t="n"/>
      <c r="N332" s="1" t="n"/>
    </row>
    <row r="333">
      <c r="A333" s="32" t="n"/>
      <c r="B333" s="33" t="n"/>
      <c r="C333" s="34" t="n"/>
      <c r="D333" s="34" t="n"/>
      <c r="E333" s="33" t="n"/>
      <c r="F333" s="33" t="n"/>
      <c r="G333" s="35" t="n"/>
      <c r="H333" s="33" t="n"/>
      <c r="I333" s="32" t="n"/>
      <c r="J333" s="36">
        <f>IF($A333="","",MONTH($A333))</f>
        <v/>
      </c>
      <c r="K333" s="36">
        <f>IF($A333="","",YEAR($A333))</f>
        <v/>
      </c>
      <c r="L333" s="1" t="n"/>
      <c r="M333" s="1" t="n"/>
      <c r="N333" s="1" t="n"/>
    </row>
    <row r="334">
      <c r="A334" s="28" t="n"/>
      <c r="B334" s="29" t="n"/>
      <c r="C334" s="9" t="n"/>
      <c r="D334" s="9" t="n"/>
      <c r="E334" s="29" t="n"/>
      <c r="F334" s="29" t="n"/>
      <c r="G334" s="30" t="n"/>
      <c r="H334" s="29" t="n"/>
      <c r="I334" s="28" t="n"/>
      <c r="J334" s="31">
        <f>IF($A334="","",MONTH($A334))</f>
        <v/>
      </c>
      <c r="K334" s="31">
        <f>IF($A334="","",YEAR($A334))</f>
        <v/>
      </c>
      <c r="L334" s="1" t="n"/>
      <c r="M334" s="1" t="n"/>
      <c r="N334" s="1" t="n"/>
    </row>
    <row r="335">
      <c r="A335" s="32" t="n"/>
      <c r="B335" s="33" t="n"/>
      <c r="C335" s="34" t="n"/>
      <c r="D335" s="34" t="n"/>
      <c r="E335" s="33" t="n"/>
      <c r="F335" s="33" t="n"/>
      <c r="G335" s="35" t="n"/>
      <c r="H335" s="33" t="n"/>
      <c r="I335" s="32" t="n"/>
      <c r="J335" s="36">
        <f>IF($A335="","",MONTH($A335))</f>
        <v/>
      </c>
      <c r="K335" s="36">
        <f>IF($A335="","",YEAR($A335))</f>
        <v/>
      </c>
      <c r="L335" s="1" t="n"/>
      <c r="M335" s="1" t="n"/>
      <c r="N335" s="1" t="n"/>
    </row>
    <row r="336">
      <c r="A336" s="28" t="n"/>
      <c r="B336" s="29" t="n"/>
      <c r="C336" s="9" t="n"/>
      <c r="D336" s="9" t="n"/>
      <c r="E336" s="29" t="n"/>
      <c r="F336" s="29" t="n"/>
      <c r="G336" s="30" t="n"/>
      <c r="H336" s="29" t="n"/>
      <c r="I336" s="28" t="n"/>
      <c r="J336" s="31">
        <f>IF($A336="","",MONTH($A336))</f>
        <v/>
      </c>
      <c r="K336" s="31">
        <f>IF($A336="","",YEAR($A336))</f>
        <v/>
      </c>
      <c r="L336" s="1" t="n"/>
      <c r="M336" s="1" t="n"/>
      <c r="N336" s="1" t="n"/>
    </row>
    <row r="337">
      <c r="A337" s="32" t="n"/>
      <c r="B337" s="33" t="n"/>
      <c r="C337" s="34" t="n"/>
      <c r="D337" s="34" t="n"/>
      <c r="E337" s="33" t="n"/>
      <c r="F337" s="33" t="n"/>
      <c r="G337" s="35" t="n"/>
      <c r="H337" s="33" t="n"/>
      <c r="I337" s="32" t="n"/>
      <c r="J337" s="36">
        <f>IF($A337="","",MONTH($A337))</f>
        <v/>
      </c>
      <c r="K337" s="36">
        <f>IF($A337="","",YEAR($A337))</f>
        <v/>
      </c>
      <c r="L337" s="1" t="n"/>
      <c r="M337" s="1" t="n"/>
      <c r="N337" s="1" t="n"/>
    </row>
    <row r="338">
      <c r="A338" s="28" t="n"/>
      <c r="B338" s="29" t="n"/>
      <c r="C338" s="9" t="n"/>
      <c r="D338" s="9" t="n"/>
      <c r="E338" s="29" t="n"/>
      <c r="F338" s="29" t="n"/>
      <c r="G338" s="30" t="n"/>
      <c r="H338" s="29" t="n"/>
      <c r="I338" s="28" t="n"/>
      <c r="J338" s="31">
        <f>IF($A338="","",MONTH($A338))</f>
        <v/>
      </c>
      <c r="K338" s="31">
        <f>IF($A338="","",YEAR($A338))</f>
        <v/>
      </c>
      <c r="L338" s="1" t="n"/>
      <c r="M338" s="1" t="n"/>
      <c r="N338" s="1" t="n"/>
    </row>
    <row r="339">
      <c r="A339" s="32" t="n"/>
      <c r="B339" s="33" t="n"/>
      <c r="C339" s="34" t="n"/>
      <c r="D339" s="34" t="n"/>
      <c r="E339" s="33" t="n"/>
      <c r="F339" s="33" t="n"/>
      <c r="G339" s="35" t="n"/>
      <c r="H339" s="33" t="n"/>
      <c r="I339" s="32" t="n"/>
      <c r="J339" s="36">
        <f>IF($A339="","",MONTH($A339))</f>
        <v/>
      </c>
      <c r="K339" s="36">
        <f>IF($A339="","",YEAR($A339))</f>
        <v/>
      </c>
      <c r="L339" s="1" t="n"/>
      <c r="M339" s="1" t="n"/>
      <c r="N339" s="1" t="n"/>
    </row>
    <row r="340">
      <c r="A340" s="28" t="n"/>
      <c r="B340" s="29" t="n"/>
      <c r="C340" s="9" t="n"/>
      <c r="D340" s="9" t="n"/>
      <c r="E340" s="29" t="n"/>
      <c r="F340" s="29" t="n"/>
      <c r="G340" s="30" t="n"/>
      <c r="H340" s="29" t="n"/>
      <c r="I340" s="28" t="n"/>
      <c r="J340" s="31">
        <f>IF($A340="","",MONTH($A340))</f>
        <v/>
      </c>
      <c r="K340" s="31">
        <f>IF($A340="","",YEAR($A340))</f>
        <v/>
      </c>
      <c r="L340" s="1" t="n"/>
      <c r="M340" s="1" t="n"/>
      <c r="N340" s="1" t="n"/>
    </row>
    <row r="341">
      <c r="A341" s="32" t="n"/>
      <c r="B341" s="33" t="n"/>
      <c r="C341" s="34" t="n"/>
      <c r="D341" s="34" t="n"/>
      <c r="E341" s="33" t="n"/>
      <c r="F341" s="33" t="n"/>
      <c r="G341" s="35" t="n"/>
      <c r="H341" s="33" t="n"/>
      <c r="I341" s="32" t="n"/>
      <c r="J341" s="36">
        <f>IF($A341="","",MONTH($A341))</f>
        <v/>
      </c>
      <c r="K341" s="36">
        <f>IF($A341="","",YEAR($A341))</f>
        <v/>
      </c>
      <c r="L341" s="1" t="n"/>
      <c r="M341" s="1" t="n"/>
      <c r="N341" s="1" t="n"/>
    </row>
    <row r="342">
      <c r="A342" s="28" t="n"/>
      <c r="B342" s="29" t="n"/>
      <c r="C342" s="9" t="n"/>
      <c r="D342" s="9" t="n"/>
      <c r="E342" s="29" t="n"/>
      <c r="F342" s="29" t="n"/>
      <c r="G342" s="30" t="n"/>
      <c r="H342" s="29" t="n"/>
      <c r="I342" s="28" t="n"/>
      <c r="J342" s="31">
        <f>IF($A342="","",MONTH($A342))</f>
        <v/>
      </c>
      <c r="K342" s="31">
        <f>IF($A342="","",YEAR($A342))</f>
        <v/>
      </c>
      <c r="L342" s="1" t="n"/>
      <c r="M342" s="1" t="n"/>
      <c r="N342" s="1" t="n"/>
    </row>
    <row r="343">
      <c r="A343" s="32" t="n"/>
      <c r="B343" s="33" t="n"/>
      <c r="C343" s="34" t="n"/>
      <c r="D343" s="34" t="n"/>
      <c r="E343" s="33" t="n"/>
      <c r="F343" s="33" t="n"/>
      <c r="G343" s="35" t="n"/>
      <c r="H343" s="33" t="n"/>
      <c r="I343" s="32" t="n"/>
      <c r="J343" s="36">
        <f>IF($A343="","",MONTH($A343))</f>
        <v/>
      </c>
      <c r="K343" s="36">
        <f>IF($A343="","",YEAR($A343))</f>
        <v/>
      </c>
      <c r="L343" s="1" t="n"/>
      <c r="M343" s="1" t="n"/>
      <c r="N343" s="1" t="n"/>
    </row>
    <row r="344">
      <c r="A344" s="28" t="n"/>
      <c r="B344" s="29" t="n"/>
      <c r="C344" s="9" t="n"/>
      <c r="D344" s="9" t="n"/>
      <c r="E344" s="29" t="n"/>
      <c r="F344" s="29" t="n"/>
      <c r="G344" s="30" t="n"/>
      <c r="H344" s="29" t="n"/>
      <c r="I344" s="28" t="n"/>
      <c r="J344" s="31">
        <f>IF($A344="","",MONTH($A344))</f>
        <v/>
      </c>
      <c r="K344" s="31">
        <f>IF($A344="","",YEAR($A344))</f>
        <v/>
      </c>
      <c r="L344" s="1" t="n"/>
      <c r="M344" s="1" t="n"/>
      <c r="N344" s="1" t="n"/>
    </row>
    <row r="345">
      <c r="A345" s="32" t="n"/>
      <c r="B345" s="33" t="n"/>
      <c r="C345" s="34" t="n"/>
      <c r="D345" s="34" t="n"/>
      <c r="E345" s="33" t="n"/>
      <c r="F345" s="33" t="n"/>
      <c r="G345" s="35" t="n"/>
      <c r="H345" s="33" t="n"/>
      <c r="I345" s="32" t="n"/>
      <c r="J345" s="36">
        <f>IF($A345="","",MONTH($A345))</f>
        <v/>
      </c>
      <c r="K345" s="36">
        <f>IF($A345="","",YEAR($A345))</f>
        <v/>
      </c>
      <c r="L345" s="1" t="n"/>
      <c r="M345" s="1" t="n"/>
      <c r="N345" s="1" t="n"/>
    </row>
    <row r="346">
      <c r="A346" s="28" t="n"/>
      <c r="B346" s="29" t="n"/>
      <c r="C346" s="9" t="n"/>
      <c r="D346" s="9" t="n"/>
      <c r="E346" s="29" t="n"/>
      <c r="F346" s="29" t="n"/>
      <c r="G346" s="30" t="n"/>
      <c r="H346" s="29" t="n"/>
      <c r="I346" s="28" t="n"/>
      <c r="J346" s="31">
        <f>IF($A346="","",MONTH($A346))</f>
        <v/>
      </c>
      <c r="K346" s="31">
        <f>IF($A346="","",YEAR($A346))</f>
        <v/>
      </c>
      <c r="L346" s="1" t="n"/>
      <c r="M346" s="1" t="n"/>
      <c r="N346" s="1" t="n"/>
    </row>
    <row r="347">
      <c r="A347" s="32" t="n"/>
      <c r="B347" s="33" t="n"/>
      <c r="C347" s="34" t="n"/>
      <c r="D347" s="34" t="n"/>
      <c r="E347" s="33" t="n"/>
      <c r="F347" s="33" t="n"/>
      <c r="G347" s="35" t="n"/>
      <c r="H347" s="33" t="n"/>
      <c r="I347" s="32" t="n"/>
      <c r="J347" s="36">
        <f>IF($A347="","",MONTH($A347))</f>
        <v/>
      </c>
      <c r="K347" s="36">
        <f>IF($A347="","",YEAR($A347))</f>
        <v/>
      </c>
      <c r="L347" s="1" t="n"/>
      <c r="M347" s="1" t="n"/>
      <c r="N347" s="1" t="n"/>
    </row>
    <row r="348">
      <c r="A348" s="28" t="n"/>
      <c r="B348" s="29" t="n"/>
      <c r="C348" s="9" t="n"/>
      <c r="D348" s="9" t="n"/>
      <c r="E348" s="29" t="n"/>
      <c r="F348" s="29" t="n"/>
      <c r="G348" s="30" t="n"/>
      <c r="H348" s="29" t="n"/>
      <c r="I348" s="28" t="n"/>
      <c r="J348" s="31">
        <f>IF($A348="","",MONTH($A348))</f>
        <v/>
      </c>
      <c r="K348" s="31">
        <f>IF($A348="","",YEAR($A348))</f>
        <v/>
      </c>
      <c r="L348" s="1" t="n"/>
      <c r="M348" s="1" t="n"/>
      <c r="N348" s="1" t="n"/>
    </row>
    <row r="349">
      <c r="A349" s="32" t="n"/>
      <c r="B349" s="33" t="n"/>
      <c r="C349" s="34" t="n"/>
      <c r="D349" s="34" t="n"/>
      <c r="E349" s="33" t="n"/>
      <c r="F349" s="33" t="n"/>
      <c r="G349" s="35" t="n"/>
      <c r="H349" s="33" t="n"/>
      <c r="I349" s="32" t="n"/>
      <c r="J349" s="36">
        <f>IF($A349="","",MONTH($A349))</f>
        <v/>
      </c>
      <c r="K349" s="36">
        <f>IF($A349="","",YEAR($A349))</f>
        <v/>
      </c>
      <c r="L349" s="1" t="n"/>
      <c r="M349" s="1" t="n"/>
      <c r="N349" s="1" t="n"/>
    </row>
    <row r="350">
      <c r="A350" s="28" t="n"/>
      <c r="B350" s="29" t="n"/>
      <c r="C350" s="9" t="n"/>
      <c r="D350" s="9" t="n"/>
      <c r="E350" s="29" t="n"/>
      <c r="F350" s="29" t="n"/>
      <c r="G350" s="30" t="n"/>
      <c r="H350" s="29" t="n"/>
      <c r="I350" s="28" t="n"/>
      <c r="J350" s="31">
        <f>IF($A350="","",MONTH($A350))</f>
        <v/>
      </c>
      <c r="K350" s="31">
        <f>IF($A350="","",YEAR($A350))</f>
        <v/>
      </c>
      <c r="L350" s="1" t="n"/>
      <c r="M350" s="1" t="n"/>
      <c r="N350" s="1" t="n"/>
    </row>
    <row r="351">
      <c r="A351" s="32" t="n"/>
      <c r="B351" s="33" t="n"/>
      <c r="C351" s="34" t="n"/>
      <c r="D351" s="34" t="n"/>
      <c r="E351" s="33" t="n"/>
      <c r="F351" s="33" t="n"/>
      <c r="G351" s="35" t="n"/>
      <c r="H351" s="33" t="n"/>
      <c r="I351" s="32" t="n"/>
      <c r="J351" s="36">
        <f>IF($A351="","",MONTH($A351))</f>
        <v/>
      </c>
      <c r="K351" s="36">
        <f>IF($A351="","",YEAR($A351))</f>
        <v/>
      </c>
      <c r="L351" s="1" t="n"/>
      <c r="M351" s="1" t="n"/>
      <c r="N351" s="1" t="n"/>
    </row>
    <row r="352">
      <c r="A352" s="28" t="n"/>
      <c r="B352" s="29" t="n"/>
      <c r="C352" s="9" t="n"/>
      <c r="D352" s="9" t="n"/>
      <c r="E352" s="29" t="n"/>
      <c r="F352" s="29" t="n"/>
      <c r="G352" s="30" t="n"/>
      <c r="H352" s="29" t="n"/>
      <c r="I352" s="28" t="n"/>
      <c r="J352" s="31">
        <f>IF($A352="","",MONTH($A352))</f>
        <v/>
      </c>
      <c r="K352" s="31">
        <f>IF($A352="","",YEAR($A352))</f>
        <v/>
      </c>
      <c r="L352" s="1" t="n"/>
      <c r="M352" s="1" t="n"/>
      <c r="N352" s="1" t="n"/>
    </row>
    <row r="353">
      <c r="A353" s="32" t="n"/>
      <c r="B353" s="33" t="n"/>
      <c r="C353" s="34" t="n"/>
      <c r="D353" s="34" t="n"/>
      <c r="E353" s="33" t="n"/>
      <c r="F353" s="33" t="n"/>
      <c r="G353" s="35" t="n"/>
      <c r="H353" s="33" t="n"/>
      <c r="I353" s="32" t="n"/>
      <c r="J353" s="36">
        <f>IF($A353="","",MONTH($A353))</f>
        <v/>
      </c>
      <c r="K353" s="36">
        <f>IF($A353="","",YEAR($A353))</f>
        <v/>
      </c>
      <c r="L353" s="1" t="n"/>
      <c r="M353" s="1" t="n"/>
      <c r="N353" s="1" t="n"/>
    </row>
    <row r="354">
      <c r="A354" s="28" t="n"/>
      <c r="B354" s="29" t="n"/>
      <c r="C354" s="9" t="n"/>
      <c r="D354" s="9" t="n"/>
      <c r="E354" s="29" t="n"/>
      <c r="F354" s="29" t="n"/>
      <c r="G354" s="30" t="n"/>
      <c r="H354" s="29" t="n"/>
      <c r="I354" s="28" t="n"/>
      <c r="J354" s="31">
        <f>IF($A354="","",MONTH($A354))</f>
        <v/>
      </c>
      <c r="K354" s="31">
        <f>IF($A354="","",YEAR($A354))</f>
        <v/>
      </c>
      <c r="L354" s="1" t="n"/>
      <c r="M354" s="1" t="n"/>
      <c r="N354" s="1" t="n"/>
    </row>
    <row r="355">
      <c r="A355" s="32" t="n"/>
      <c r="B355" s="33" t="n"/>
      <c r="C355" s="34" t="n"/>
      <c r="D355" s="34" t="n"/>
      <c r="E355" s="33" t="n"/>
      <c r="F355" s="33" t="n"/>
      <c r="G355" s="35" t="n"/>
      <c r="H355" s="33" t="n"/>
      <c r="I355" s="32" t="n"/>
      <c r="J355" s="36">
        <f>IF($A355="","",MONTH($A355))</f>
        <v/>
      </c>
      <c r="K355" s="36">
        <f>IF($A355="","",YEAR($A355))</f>
        <v/>
      </c>
      <c r="L355" s="1" t="n"/>
      <c r="M355" s="1" t="n"/>
      <c r="N355" s="1" t="n"/>
    </row>
    <row r="356">
      <c r="A356" s="28" t="n"/>
      <c r="B356" s="29" t="n"/>
      <c r="C356" s="9" t="n"/>
      <c r="D356" s="9" t="n"/>
      <c r="E356" s="29" t="n"/>
      <c r="F356" s="29" t="n"/>
      <c r="G356" s="30" t="n"/>
      <c r="H356" s="29" t="n"/>
      <c r="I356" s="28" t="n"/>
      <c r="J356" s="31">
        <f>IF($A356="","",MONTH($A356))</f>
        <v/>
      </c>
      <c r="K356" s="31">
        <f>IF($A356="","",YEAR($A356))</f>
        <v/>
      </c>
      <c r="L356" s="1" t="n"/>
      <c r="M356" s="1" t="n"/>
      <c r="N356" s="1" t="n"/>
    </row>
    <row r="357">
      <c r="A357" s="32" t="n"/>
      <c r="B357" s="33" t="n"/>
      <c r="C357" s="34" t="n"/>
      <c r="D357" s="34" t="n"/>
      <c r="E357" s="33" t="n"/>
      <c r="F357" s="33" t="n"/>
      <c r="G357" s="35" t="n"/>
      <c r="H357" s="33" t="n"/>
      <c r="I357" s="32" t="n"/>
      <c r="J357" s="36">
        <f>IF($A357="","",MONTH($A357))</f>
        <v/>
      </c>
      <c r="K357" s="36">
        <f>IF($A357="","",YEAR($A357))</f>
        <v/>
      </c>
      <c r="L357" s="1" t="n"/>
      <c r="M357" s="1" t="n"/>
      <c r="N357" s="1" t="n"/>
    </row>
    <row r="358">
      <c r="A358" s="28" t="n"/>
      <c r="B358" s="29" t="n"/>
      <c r="C358" s="9" t="n"/>
      <c r="D358" s="9" t="n"/>
      <c r="E358" s="29" t="n"/>
      <c r="F358" s="29" t="n"/>
      <c r="G358" s="30" t="n"/>
      <c r="H358" s="29" t="n"/>
      <c r="I358" s="28" t="n"/>
      <c r="J358" s="31">
        <f>IF($A358="","",MONTH($A358))</f>
        <v/>
      </c>
      <c r="K358" s="31">
        <f>IF($A358="","",YEAR($A358))</f>
        <v/>
      </c>
      <c r="L358" s="1" t="n"/>
      <c r="M358" s="1" t="n"/>
      <c r="N358" s="1" t="n"/>
    </row>
    <row r="359">
      <c r="A359" s="32" t="n"/>
      <c r="B359" s="33" t="n"/>
      <c r="C359" s="34" t="n"/>
      <c r="D359" s="34" t="n"/>
      <c r="E359" s="33" t="n"/>
      <c r="F359" s="33" t="n"/>
      <c r="G359" s="35" t="n"/>
      <c r="H359" s="33" t="n"/>
      <c r="I359" s="32" t="n"/>
      <c r="J359" s="36">
        <f>IF($A359="","",MONTH($A359))</f>
        <v/>
      </c>
      <c r="K359" s="36">
        <f>IF($A359="","",YEAR($A359))</f>
        <v/>
      </c>
      <c r="L359" s="1" t="n"/>
      <c r="M359" s="1" t="n"/>
      <c r="N359" s="1" t="n"/>
    </row>
    <row r="360">
      <c r="A360" s="28" t="n"/>
      <c r="B360" s="29" t="n"/>
      <c r="C360" s="9" t="n"/>
      <c r="D360" s="9" t="n"/>
      <c r="E360" s="29" t="n"/>
      <c r="F360" s="29" t="n"/>
      <c r="G360" s="30" t="n"/>
      <c r="H360" s="29" t="n"/>
      <c r="I360" s="28" t="n"/>
      <c r="J360" s="31">
        <f>IF($A360="","",MONTH($A360))</f>
        <v/>
      </c>
      <c r="K360" s="31">
        <f>IF($A360="","",YEAR($A360))</f>
        <v/>
      </c>
      <c r="L360" s="1" t="n"/>
      <c r="M360" s="1" t="n"/>
      <c r="N360" s="1" t="n"/>
    </row>
    <row r="361">
      <c r="A361" s="32" t="n"/>
      <c r="B361" s="33" t="n"/>
      <c r="C361" s="34" t="n"/>
      <c r="D361" s="34" t="n"/>
      <c r="E361" s="33" t="n"/>
      <c r="F361" s="33" t="n"/>
      <c r="G361" s="35" t="n"/>
      <c r="H361" s="33" t="n"/>
      <c r="I361" s="32" t="n"/>
      <c r="J361" s="36">
        <f>IF($A361="","",MONTH($A361))</f>
        <v/>
      </c>
      <c r="K361" s="36">
        <f>IF($A361="","",YEAR($A361))</f>
        <v/>
      </c>
      <c r="L361" s="1" t="n"/>
      <c r="M361" s="1" t="n"/>
      <c r="N361" s="1" t="n"/>
    </row>
    <row r="362">
      <c r="A362" s="28" t="n"/>
      <c r="B362" s="29" t="n"/>
      <c r="C362" s="9" t="n"/>
      <c r="D362" s="9" t="n"/>
      <c r="E362" s="29" t="n"/>
      <c r="F362" s="29" t="n"/>
      <c r="G362" s="30" t="n"/>
      <c r="H362" s="29" t="n"/>
      <c r="I362" s="28" t="n"/>
      <c r="J362" s="31">
        <f>IF($A362="","",MONTH($A362))</f>
        <v/>
      </c>
      <c r="K362" s="31">
        <f>IF($A362="","",YEAR($A362))</f>
        <v/>
      </c>
      <c r="L362" s="1" t="n"/>
      <c r="M362" s="1" t="n"/>
      <c r="N362" s="1" t="n"/>
    </row>
    <row r="363">
      <c r="A363" s="32" t="n"/>
      <c r="B363" s="33" t="n"/>
      <c r="C363" s="34" t="n"/>
      <c r="D363" s="34" t="n"/>
      <c r="E363" s="33" t="n"/>
      <c r="F363" s="33" t="n"/>
      <c r="G363" s="35" t="n"/>
      <c r="H363" s="33" t="n"/>
      <c r="I363" s="32" t="n"/>
      <c r="J363" s="36">
        <f>IF($A363="","",MONTH($A363))</f>
        <v/>
      </c>
      <c r="K363" s="36">
        <f>IF($A363="","",YEAR($A363))</f>
        <v/>
      </c>
      <c r="L363" s="1" t="n"/>
      <c r="M363" s="1" t="n"/>
      <c r="N363" s="1" t="n"/>
    </row>
    <row r="364">
      <c r="A364" s="28" t="n"/>
      <c r="B364" s="29" t="n"/>
      <c r="C364" s="9" t="n"/>
      <c r="D364" s="9" t="n"/>
      <c r="E364" s="29" t="n"/>
      <c r="F364" s="29" t="n"/>
      <c r="G364" s="30" t="n"/>
      <c r="H364" s="29" t="n"/>
      <c r="I364" s="28" t="n"/>
      <c r="J364" s="31">
        <f>IF($A364="","",MONTH($A364))</f>
        <v/>
      </c>
      <c r="K364" s="31">
        <f>IF($A364="","",YEAR($A364))</f>
        <v/>
      </c>
      <c r="L364" s="1" t="n"/>
      <c r="M364" s="1" t="n"/>
      <c r="N364" s="1" t="n"/>
    </row>
    <row r="365">
      <c r="A365" s="32" t="n"/>
      <c r="B365" s="33" t="n"/>
      <c r="C365" s="34" t="n"/>
      <c r="D365" s="34" t="n"/>
      <c r="E365" s="33" t="n"/>
      <c r="F365" s="33" t="n"/>
      <c r="G365" s="35" t="n"/>
      <c r="H365" s="33" t="n"/>
      <c r="I365" s="32" t="n"/>
      <c r="J365" s="36">
        <f>IF($A365="","",MONTH($A365))</f>
        <v/>
      </c>
      <c r="K365" s="36">
        <f>IF($A365="","",YEAR($A365))</f>
        <v/>
      </c>
      <c r="L365" s="1" t="n"/>
      <c r="M365" s="1" t="n"/>
      <c r="N365" s="1" t="n"/>
    </row>
    <row r="366">
      <c r="A366" s="28" t="n"/>
      <c r="B366" s="29" t="n"/>
      <c r="C366" s="9" t="n"/>
      <c r="D366" s="9" t="n"/>
      <c r="E366" s="29" t="n"/>
      <c r="F366" s="29" t="n"/>
      <c r="G366" s="30" t="n"/>
      <c r="H366" s="29" t="n"/>
      <c r="I366" s="28" t="n"/>
      <c r="J366" s="31">
        <f>IF($A366="","",MONTH($A366))</f>
        <v/>
      </c>
      <c r="K366" s="31">
        <f>IF($A366="","",YEAR($A366))</f>
        <v/>
      </c>
      <c r="L366" s="1" t="n"/>
      <c r="M366" s="1" t="n"/>
      <c r="N366" s="1" t="n"/>
    </row>
    <row r="367">
      <c r="A367" s="32" t="n"/>
      <c r="B367" s="33" t="n"/>
      <c r="C367" s="34" t="n"/>
      <c r="D367" s="34" t="n"/>
      <c r="E367" s="33" t="n"/>
      <c r="F367" s="33" t="n"/>
      <c r="G367" s="35" t="n"/>
      <c r="H367" s="33" t="n"/>
      <c r="I367" s="32" t="n"/>
      <c r="J367" s="36">
        <f>IF($A367="","",MONTH($A367))</f>
        <v/>
      </c>
      <c r="K367" s="36">
        <f>IF($A367="","",YEAR($A367))</f>
        <v/>
      </c>
      <c r="L367" s="1" t="n"/>
      <c r="M367" s="1" t="n"/>
      <c r="N367" s="1" t="n"/>
    </row>
    <row r="368">
      <c r="A368" s="28" t="n"/>
      <c r="B368" s="29" t="n"/>
      <c r="C368" s="9" t="n"/>
      <c r="D368" s="9" t="n"/>
      <c r="E368" s="29" t="n"/>
      <c r="F368" s="29" t="n"/>
      <c r="G368" s="30" t="n"/>
      <c r="H368" s="29" t="n"/>
      <c r="I368" s="28" t="n"/>
      <c r="J368" s="31">
        <f>IF($A368="","",MONTH($A368))</f>
        <v/>
      </c>
      <c r="K368" s="31">
        <f>IF($A368="","",YEAR($A368))</f>
        <v/>
      </c>
      <c r="L368" s="1" t="n"/>
      <c r="M368" s="1" t="n"/>
      <c r="N368" s="1" t="n"/>
    </row>
    <row r="369">
      <c r="A369" s="32" t="n"/>
      <c r="B369" s="33" t="n"/>
      <c r="C369" s="34" t="n"/>
      <c r="D369" s="34" t="n"/>
      <c r="E369" s="33" t="n"/>
      <c r="F369" s="33" t="n"/>
      <c r="G369" s="35" t="n"/>
      <c r="H369" s="33" t="n"/>
      <c r="I369" s="32" t="n"/>
      <c r="J369" s="36">
        <f>IF($A369="","",MONTH($A369))</f>
        <v/>
      </c>
      <c r="K369" s="36">
        <f>IF($A369="","",YEAR($A369))</f>
        <v/>
      </c>
      <c r="L369" s="1" t="n"/>
      <c r="M369" s="1" t="n"/>
      <c r="N369" s="1" t="n"/>
    </row>
    <row r="370">
      <c r="A370" s="28" t="n"/>
      <c r="B370" s="29" t="n"/>
      <c r="C370" s="9" t="n"/>
      <c r="D370" s="9" t="n"/>
      <c r="E370" s="29" t="n"/>
      <c r="F370" s="29" t="n"/>
      <c r="G370" s="30" t="n"/>
      <c r="H370" s="29" t="n"/>
      <c r="I370" s="28" t="n"/>
      <c r="J370" s="31">
        <f>IF($A370="","",MONTH($A370))</f>
        <v/>
      </c>
      <c r="K370" s="31">
        <f>IF($A370="","",YEAR($A370))</f>
        <v/>
      </c>
      <c r="L370" s="1" t="n"/>
      <c r="M370" s="1" t="n"/>
      <c r="N370" s="1" t="n"/>
    </row>
    <row r="371">
      <c r="A371" s="32" t="n"/>
      <c r="B371" s="33" t="n"/>
      <c r="C371" s="34" t="n"/>
      <c r="D371" s="34" t="n"/>
      <c r="E371" s="33" t="n"/>
      <c r="F371" s="33" t="n"/>
      <c r="G371" s="35" t="n"/>
      <c r="H371" s="33" t="n"/>
      <c r="I371" s="32" t="n"/>
      <c r="J371" s="36">
        <f>IF($A371="","",MONTH($A371))</f>
        <v/>
      </c>
      <c r="K371" s="36">
        <f>IF($A371="","",YEAR($A371))</f>
        <v/>
      </c>
      <c r="L371" s="1" t="n"/>
      <c r="M371" s="1" t="n"/>
      <c r="N371" s="1" t="n"/>
    </row>
    <row r="372">
      <c r="A372" s="28" t="n"/>
      <c r="B372" s="29" t="n"/>
      <c r="C372" s="9" t="n"/>
      <c r="D372" s="9" t="n"/>
      <c r="E372" s="29" t="n"/>
      <c r="F372" s="29" t="n"/>
      <c r="G372" s="30" t="n"/>
      <c r="H372" s="29" t="n"/>
      <c r="I372" s="28" t="n"/>
      <c r="J372" s="31">
        <f>IF($A372="","",MONTH($A372))</f>
        <v/>
      </c>
      <c r="K372" s="31">
        <f>IF($A372="","",YEAR($A372))</f>
        <v/>
      </c>
      <c r="L372" s="1" t="n"/>
      <c r="M372" s="1" t="n"/>
      <c r="N372" s="1" t="n"/>
    </row>
    <row r="373">
      <c r="A373" s="32" t="n"/>
      <c r="B373" s="33" t="n"/>
      <c r="C373" s="34" t="n"/>
      <c r="D373" s="34" t="n"/>
      <c r="E373" s="33" t="n"/>
      <c r="F373" s="33" t="n"/>
      <c r="G373" s="35" t="n"/>
      <c r="H373" s="33" t="n"/>
      <c r="I373" s="32" t="n"/>
      <c r="J373" s="36">
        <f>IF($A373="","",MONTH($A373))</f>
        <v/>
      </c>
      <c r="K373" s="36">
        <f>IF($A373="","",YEAR($A373))</f>
        <v/>
      </c>
      <c r="L373" s="1" t="n"/>
      <c r="M373" s="1" t="n"/>
      <c r="N373" s="1" t="n"/>
    </row>
    <row r="374">
      <c r="A374" s="28" t="n"/>
      <c r="B374" s="29" t="n"/>
      <c r="C374" s="9" t="n"/>
      <c r="D374" s="9" t="n"/>
      <c r="E374" s="29" t="n"/>
      <c r="F374" s="29" t="n"/>
      <c r="G374" s="30" t="n"/>
      <c r="H374" s="29" t="n"/>
      <c r="I374" s="28" t="n"/>
      <c r="J374" s="31">
        <f>IF($A374="","",MONTH($A374))</f>
        <v/>
      </c>
      <c r="K374" s="31">
        <f>IF($A374="","",YEAR($A374))</f>
        <v/>
      </c>
      <c r="L374" s="1" t="n"/>
      <c r="M374" s="1" t="n"/>
      <c r="N374" s="1" t="n"/>
    </row>
    <row r="375">
      <c r="A375" s="32" t="n"/>
      <c r="B375" s="33" t="n"/>
      <c r="C375" s="34" t="n"/>
      <c r="D375" s="34" t="n"/>
      <c r="E375" s="33" t="n"/>
      <c r="F375" s="33" t="n"/>
      <c r="G375" s="35" t="n"/>
      <c r="H375" s="33" t="n"/>
      <c r="I375" s="32" t="n"/>
      <c r="J375" s="36">
        <f>IF($A375="","",MONTH($A375))</f>
        <v/>
      </c>
      <c r="K375" s="36">
        <f>IF($A375="","",YEAR($A375))</f>
        <v/>
      </c>
      <c r="L375" s="1" t="n"/>
      <c r="M375" s="1" t="n"/>
      <c r="N375" s="1" t="n"/>
    </row>
    <row r="376">
      <c r="A376" s="28" t="n"/>
      <c r="B376" s="29" t="n"/>
      <c r="C376" s="9" t="n"/>
      <c r="D376" s="9" t="n"/>
      <c r="E376" s="29" t="n"/>
      <c r="F376" s="29" t="n"/>
      <c r="G376" s="30" t="n"/>
      <c r="H376" s="29" t="n"/>
      <c r="I376" s="28" t="n"/>
      <c r="J376" s="31">
        <f>IF($A376="","",MONTH($A376))</f>
        <v/>
      </c>
      <c r="K376" s="31">
        <f>IF($A376="","",YEAR($A376))</f>
        <v/>
      </c>
      <c r="L376" s="1" t="n"/>
      <c r="M376" s="1" t="n"/>
      <c r="N376" s="1" t="n"/>
    </row>
    <row r="377">
      <c r="A377" s="32" t="n"/>
      <c r="B377" s="33" t="n"/>
      <c r="C377" s="34" t="n"/>
      <c r="D377" s="34" t="n"/>
      <c r="E377" s="33" t="n"/>
      <c r="F377" s="33" t="n"/>
      <c r="G377" s="35" t="n"/>
      <c r="H377" s="33" t="n"/>
      <c r="I377" s="32" t="n"/>
      <c r="J377" s="36">
        <f>IF($A377="","",MONTH($A377))</f>
        <v/>
      </c>
      <c r="K377" s="36">
        <f>IF($A377="","",YEAR($A377))</f>
        <v/>
      </c>
      <c r="L377" s="1" t="n"/>
      <c r="M377" s="1" t="n"/>
      <c r="N377" s="1" t="n"/>
    </row>
    <row r="378">
      <c r="A378" s="28" t="n"/>
      <c r="B378" s="29" t="n"/>
      <c r="C378" s="9" t="n"/>
      <c r="D378" s="9" t="n"/>
      <c r="E378" s="29" t="n"/>
      <c r="F378" s="29" t="n"/>
      <c r="G378" s="30" t="n"/>
      <c r="H378" s="29" t="n"/>
      <c r="I378" s="28" t="n"/>
      <c r="J378" s="31">
        <f>IF($A378="","",MONTH($A378))</f>
        <v/>
      </c>
      <c r="K378" s="31">
        <f>IF($A378="","",YEAR($A378))</f>
        <v/>
      </c>
      <c r="L378" s="1" t="n"/>
      <c r="M378" s="1" t="n"/>
      <c r="N378" s="1" t="n"/>
    </row>
    <row r="379">
      <c r="A379" s="32" t="n"/>
      <c r="B379" s="33" t="n"/>
      <c r="C379" s="34" t="n"/>
      <c r="D379" s="34" t="n"/>
      <c r="E379" s="33" t="n"/>
      <c r="F379" s="33" t="n"/>
      <c r="G379" s="35" t="n"/>
      <c r="H379" s="33" t="n"/>
      <c r="I379" s="32" t="n"/>
      <c r="J379" s="36">
        <f>IF($A379="","",MONTH($A379))</f>
        <v/>
      </c>
      <c r="K379" s="36">
        <f>IF($A379="","",YEAR($A379))</f>
        <v/>
      </c>
      <c r="L379" s="1" t="n"/>
      <c r="M379" s="1" t="n"/>
      <c r="N379" s="1" t="n"/>
    </row>
    <row r="380">
      <c r="A380" s="28" t="n"/>
      <c r="B380" s="29" t="n"/>
      <c r="C380" s="9" t="n"/>
      <c r="D380" s="9" t="n"/>
      <c r="E380" s="29" t="n"/>
      <c r="F380" s="29" t="n"/>
      <c r="G380" s="30" t="n"/>
      <c r="H380" s="29" t="n"/>
      <c r="I380" s="28" t="n"/>
      <c r="J380" s="31">
        <f>IF($A380="","",MONTH($A380))</f>
        <v/>
      </c>
      <c r="K380" s="31">
        <f>IF($A380="","",YEAR($A380))</f>
        <v/>
      </c>
      <c r="L380" s="1" t="n"/>
      <c r="M380" s="1" t="n"/>
      <c r="N380" s="1" t="n"/>
    </row>
    <row r="381">
      <c r="A381" s="32" t="n"/>
      <c r="B381" s="33" t="n"/>
      <c r="C381" s="34" t="n"/>
      <c r="D381" s="34" t="n"/>
      <c r="E381" s="33" t="n"/>
      <c r="F381" s="33" t="n"/>
      <c r="G381" s="35" t="n"/>
      <c r="H381" s="33" t="n"/>
      <c r="I381" s="32" t="n"/>
      <c r="J381" s="36">
        <f>IF($A381="","",MONTH($A381))</f>
        <v/>
      </c>
      <c r="K381" s="36">
        <f>IF($A381="","",YEAR($A381))</f>
        <v/>
      </c>
      <c r="L381" s="1" t="n"/>
      <c r="M381" s="1" t="n"/>
      <c r="N381" s="1" t="n"/>
    </row>
    <row r="382">
      <c r="A382" s="28" t="n"/>
      <c r="B382" s="29" t="n"/>
      <c r="C382" s="9" t="n"/>
      <c r="D382" s="9" t="n"/>
      <c r="E382" s="29" t="n"/>
      <c r="F382" s="29" t="n"/>
      <c r="G382" s="30" t="n"/>
      <c r="H382" s="29" t="n"/>
      <c r="I382" s="28" t="n"/>
      <c r="J382" s="31">
        <f>IF($A382="","",MONTH($A382))</f>
        <v/>
      </c>
      <c r="K382" s="31">
        <f>IF($A382="","",YEAR($A382))</f>
        <v/>
      </c>
      <c r="L382" s="1" t="n"/>
      <c r="M382" s="1" t="n"/>
      <c r="N382" s="1" t="n"/>
    </row>
    <row r="383">
      <c r="A383" s="32" t="n"/>
      <c r="B383" s="33" t="n"/>
      <c r="C383" s="34" t="n"/>
      <c r="D383" s="34" t="n"/>
      <c r="E383" s="33" t="n"/>
      <c r="F383" s="33" t="n"/>
      <c r="G383" s="35" t="n"/>
      <c r="H383" s="33" t="n"/>
      <c r="I383" s="32" t="n"/>
      <c r="J383" s="36">
        <f>IF($A383="","",MONTH($A383))</f>
        <v/>
      </c>
      <c r="K383" s="36">
        <f>IF($A383="","",YEAR($A383))</f>
        <v/>
      </c>
      <c r="L383" s="1" t="n"/>
      <c r="M383" s="1" t="n"/>
      <c r="N383" s="1" t="n"/>
    </row>
    <row r="384">
      <c r="A384" s="28" t="n"/>
      <c r="B384" s="29" t="n"/>
      <c r="C384" s="9" t="n"/>
      <c r="D384" s="9" t="n"/>
      <c r="E384" s="29" t="n"/>
      <c r="F384" s="29" t="n"/>
      <c r="G384" s="30" t="n"/>
      <c r="H384" s="29" t="n"/>
      <c r="I384" s="28" t="n"/>
      <c r="J384" s="31">
        <f>IF($A384="","",MONTH($A384))</f>
        <v/>
      </c>
      <c r="K384" s="31">
        <f>IF($A384="","",YEAR($A384))</f>
        <v/>
      </c>
      <c r="L384" s="1" t="n"/>
      <c r="M384" s="1" t="n"/>
      <c r="N384" s="1" t="n"/>
    </row>
    <row r="385">
      <c r="A385" s="32" t="n"/>
      <c r="B385" s="33" t="n"/>
      <c r="C385" s="34" t="n"/>
      <c r="D385" s="34" t="n"/>
      <c r="E385" s="33" t="n"/>
      <c r="F385" s="33" t="n"/>
      <c r="G385" s="35" t="n"/>
      <c r="H385" s="33" t="n"/>
      <c r="I385" s="32" t="n"/>
      <c r="J385" s="36">
        <f>IF($A385="","",MONTH($A385))</f>
        <v/>
      </c>
      <c r="K385" s="36">
        <f>IF($A385="","",YEAR($A385))</f>
        <v/>
      </c>
      <c r="L385" s="1" t="n"/>
      <c r="M385" s="1" t="n"/>
      <c r="N385" s="1" t="n"/>
    </row>
    <row r="386">
      <c r="A386" s="28" t="n"/>
      <c r="B386" s="29" t="n"/>
      <c r="C386" s="9" t="n"/>
      <c r="D386" s="9" t="n"/>
      <c r="E386" s="29" t="n"/>
      <c r="F386" s="29" t="n"/>
      <c r="G386" s="30" t="n"/>
      <c r="H386" s="29" t="n"/>
      <c r="I386" s="28" t="n"/>
      <c r="J386" s="31">
        <f>IF($A386="","",MONTH($A386))</f>
        <v/>
      </c>
      <c r="K386" s="31">
        <f>IF($A386="","",YEAR($A386))</f>
        <v/>
      </c>
      <c r="L386" s="1" t="n"/>
      <c r="M386" s="1" t="n"/>
      <c r="N386" s="1" t="n"/>
    </row>
    <row r="387">
      <c r="A387" s="32" t="n"/>
      <c r="B387" s="33" t="n"/>
      <c r="C387" s="34" t="n"/>
      <c r="D387" s="34" t="n"/>
      <c r="E387" s="33" t="n"/>
      <c r="F387" s="33" t="n"/>
      <c r="G387" s="35" t="n"/>
      <c r="H387" s="33" t="n"/>
      <c r="I387" s="32" t="n"/>
      <c r="J387" s="36">
        <f>IF($A387="","",MONTH($A387))</f>
        <v/>
      </c>
      <c r="K387" s="36">
        <f>IF($A387="","",YEAR($A387))</f>
        <v/>
      </c>
      <c r="L387" s="1" t="n"/>
      <c r="M387" s="1" t="n"/>
      <c r="N387" s="1" t="n"/>
    </row>
    <row r="388">
      <c r="A388" s="28" t="n"/>
      <c r="B388" s="29" t="n"/>
      <c r="C388" s="9" t="n"/>
      <c r="D388" s="9" t="n"/>
      <c r="E388" s="29" t="n"/>
      <c r="F388" s="29" t="n"/>
      <c r="G388" s="30" t="n"/>
      <c r="H388" s="29" t="n"/>
      <c r="I388" s="28" t="n"/>
      <c r="J388" s="31">
        <f>IF($A388="","",MONTH($A388))</f>
        <v/>
      </c>
      <c r="K388" s="31">
        <f>IF($A388="","",YEAR($A388))</f>
        <v/>
      </c>
      <c r="L388" s="1" t="n"/>
      <c r="M388" s="1" t="n"/>
      <c r="N388" s="1" t="n"/>
    </row>
    <row r="389">
      <c r="A389" s="32" t="n"/>
      <c r="B389" s="33" t="n"/>
      <c r="C389" s="34" t="n"/>
      <c r="D389" s="34" t="n"/>
      <c r="E389" s="33" t="n"/>
      <c r="F389" s="33" t="n"/>
      <c r="G389" s="35" t="n"/>
      <c r="H389" s="33" t="n"/>
      <c r="I389" s="32" t="n"/>
      <c r="J389" s="36">
        <f>IF($A389="","",MONTH($A389))</f>
        <v/>
      </c>
      <c r="K389" s="36">
        <f>IF($A389="","",YEAR($A389))</f>
        <v/>
      </c>
      <c r="L389" s="1" t="n"/>
      <c r="M389" s="1" t="n"/>
      <c r="N389" s="1" t="n"/>
    </row>
    <row r="390">
      <c r="A390" s="28" t="n"/>
      <c r="B390" s="29" t="n"/>
      <c r="C390" s="9" t="n"/>
      <c r="D390" s="9" t="n"/>
      <c r="E390" s="29" t="n"/>
      <c r="F390" s="29" t="n"/>
      <c r="G390" s="30" t="n"/>
      <c r="H390" s="29" t="n"/>
      <c r="I390" s="28" t="n"/>
      <c r="J390" s="31">
        <f>IF($A390="","",MONTH($A390))</f>
        <v/>
      </c>
      <c r="K390" s="31">
        <f>IF($A390="","",YEAR($A390))</f>
        <v/>
      </c>
      <c r="L390" s="1" t="n"/>
      <c r="M390" s="1" t="n"/>
      <c r="N390" s="1" t="n"/>
    </row>
    <row r="391">
      <c r="A391" s="32" t="n"/>
      <c r="B391" s="33" t="n"/>
      <c r="C391" s="34" t="n"/>
      <c r="D391" s="34" t="n"/>
      <c r="E391" s="33" t="n"/>
      <c r="F391" s="33" t="n"/>
      <c r="G391" s="35" t="n"/>
      <c r="H391" s="33" t="n"/>
      <c r="I391" s="32" t="n"/>
      <c r="J391" s="36">
        <f>IF($A391="","",MONTH($A391))</f>
        <v/>
      </c>
      <c r="K391" s="36">
        <f>IF($A391="","",YEAR($A391))</f>
        <v/>
      </c>
      <c r="L391" s="1" t="n"/>
      <c r="M391" s="1" t="n"/>
      <c r="N391" s="1" t="n"/>
    </row>
    <row r="392">
      <c r="A392" s="28" t="n"/>
      <c r="B392" s="29" t="n"/>
      <c r="C392" s="9" t="n"/>
      <c r="D392" s="9" t="n"/>
      <c r="E392" s="29" t="n"/>
      <c r="F392" s="29" t="n"/>
      <c r="G392" s="30" t="n"/>
      <c r="H392" s="29" t="n"/>
      <c r="I392" s="28" t="n"/>
      <c r="J392" s="31">
        <f>IF($A392="","",MONTH($A392))</f>
        <v/>
      </c>
      <c r="K392" s="31">
        <f>IF($A392="","",YEAR($A392))</f>
        <v/>
      </c>
      <c r="L392" s="1" t="n"/>
      <c r="M392" s="1" t="n"/>
      <c r="N392" s="1" t="n"/>
    </row>
    <row r="393">
      <c r="A393" s="32" t="n"/>
      <c r="B393" s="33" t="n"/>
      <c r="C393" s="34" t="n"/>
      <c r="D393" s="34" t="n"/>
      <c r="E393" s="33" t="n"/>
      <c r="F393" s="33" t="n"/>
      <c r="G393" s="35" t="n"/>
      <c r="H393" s="33" t="n"/>
      <c r="I393" s="32" t="n"/>
      <c r="J393" s="36">
        <f>IF($A393="","",MONTH($A393))</f>
        <v/>
      </c>
      <c r="K393" s="36">
        <f>IF($A393="","",YEAR($A393))</f>
        <v/>
      </c>
      <c r="L393" s="1" t="n"/>
      <c r="M393" s="1" t="n"/>
      <c r="N393" s="1" t="n"/>
    </row>
    <row r="394">
      <c r="A394" s="28" t="n"/>
      <c r="B394" s="29" t="n"/>
      <c r="C394" s="9" t="n"/>
      <c r="D394" s="9" t="n"/>
      <c r="E394" s="29" t="n"/>
      <c r="F394" s="29" t="n"/>
      <c r="G394" s="30" t="n"/>
      <c r="H394" s="29" t="n"/>
      <c r="I394" s="28" t="n"/>
      <c r="J394" s="31">
        <f>IF($A394="","",MONTH($A394))</f>
        <v/>
      </c>
      <c r="K394" s="31">
        <f>IF($A394="","",YEAR($A394))</f>
        <v/>
      </c>
      <c r="L394" s="1" t="n"/>
      <c r="M394" s="1" t="n"/>
      <c r="N394" s="1" t="n"/>
    </row>
    <row r="395">
      <c r="A395" s="32" t="n"/>
      <c r="B395" s="33" t="n"/>
      <c r="C395" s="34" t="n"/>
      <c r="D395" s="34" t="n"/>
      <c r="E395" s="33" t="n"/>
      <c r="F395" s="33" t="n"/>
      <c r="G395" s="35" t="n"/>
      <c r="H395" s="33" t="n"/>
      <c r="I395" s="32" t="n"/>
      <c r="J395" s="36">
        <f>IF($A395="","",MONTH($A395))</f>
        <v/>
      </c>
      <c r="K395" s="36">
        <f>IF($A395="","",YEAR($A395))</f>
        <v/>
      </c>
      <c r="L395" s="1" t="n"/>
      <c r="M395" s="1" t="n"/>
      <c r="N395" s="1" t="n"/>
    </row>
    <row r="396">
      <c r="A396" s="28" t="n"/>
      <c r="B396" s="29" t="n"/>
      <c r="C396" s="9" t="n"/>
      <c r="D396" s="9" t="n"/>
      <c r="E396" s="29" t="n"/>
      <c r="F396" s="29" t="n"/>
      <c r="G396" s="30" t="n"/>
      <c r="H396" s="29" t="n"/>
      <c r="I396" s="28" t="n"/>
      <c r="J396" s="31">
        <f>IF($A396="","",MONTH($A396))</f>
        <v/>
      </c>
      <c r="K396" s="31">
        <f>IF($A396="","",YEAR($A396))</f>
        <v/>
      </c>
      <c r="L396" s="1" t="n"/>
      <c r="M396" s="1" t="n"/>
      <c r="N396" s="1" t="n"/>
    </row>
    <row r="397">
      <c r="A397" s="32" t="n"/>
      <c r="B397" s="33" t="n"/>
      <c r="C397" s="34" t="n"/>
      <c r="D397" s="34" t="n"/>
      <c r="E397" s="33" t="n"/>
      <c r="F397" s="33" t="n"/>
      <c r="G397" s="35" t="n"/>
      <c r="H397" s="33" t="n"/>
      <c r="I397" s="32" t="n"/>
      <c r="J397" s="36">
        <f>IF($A397="","",MONTH($A397))</f>
        <v/>
      </c>
      <c r="K397" s="36">
        <f>IF($A397="","",YEAR($A397))</f>
        <v/>
      </c>
      <c r="L397" s="1" t="n"/>
      <c r="M397" s="1" t="n"/>
      <c r="N397" s="1" t="n"/>
    </row>
    <row r="398">
      <c r="A398" s="28" t="n"/>
      <c r="B398" s="29" t="n"/>
      <c r="C398" s="9" t="n"/>
      <c r="D398" s="9" t="n"/>
      <c r="E398" s="29" t="n"/>
      <c r="F398" s="29" t="n"/>
      <c r="G398" s="30" t="n"/>
      <c r="H398" s="29" t="n"/>
      <c r="I398" s="28" t="n"/>
      <c r="J398" s="31">
        <f>IF($A398="","",MONTH($A398))</f>
        <v/>
      </c>
      <c r="K398" s="31">
        <f>IF($A398="","",YEAR($A398))</f>
        <v/>
      </c>
      <c r="L398" s="1" t="n"/>
      <c r="M398" s="1" t="n"/>
      <c r="N398" s="1" t="n"/>
    </row>
    <row r="399">
      <c r="A399" s="32" t="n"/>
      <c r="B399" s="33" t="n"/>
      <c r="C399" s="34" t="n"/>
      <c r="D399" s="34" t="n"/>
      <c r="E399" s="33" t="n"/>
      <c r="F399" s="33" t="n"/>
      <c r="G399" s="35" t="n"/>
      <c r="H399" s="33" t="n"/>
      <c r="I399" s="32" t="n"/>
      <c r="J399" s="36">
        <f>IF($A399="","",MONTH($A399))</f>
        <v/>
      </c>
      <c r="K399" s="36">
        <f>IF($A399="","",YEAR($A399))</f>
        <v/>
      </c>
      <c r="L399" s="1" t="n"/>
      <c r="M399" s="1" t="n"/>
      <c r="N399" s="1" t="n"/>
    </row>
    <row r="400">
      <c r="A400" s="28" t="n"/>
      <c r="B400" s="29" t="n"/>
      <c r="C400" s="9" t="n"/>
      <c r="D400" s="9" t="n"/>
      <c r="E400" s="29" t="n"/>
      <c r="F400" s="29" t="n"/>
      <c r="G400" s="30" t="n"/>
      <c r="H400" s="29" t="n"/>
      <c r="I400" s="28" t="n"/>
      <c r="J400" s="31">
        <f>IF($A400="","",MONTH($A400))</f>
        <v/>
      </c>
      <c r="K400" s="31">
        <f>IF($A400="","",YEAR($A400))</f>
        <v/>
      </c>
      <c r="L400" s="1" t="n"/>
      <c r="M400" s="1" t="n"/>
      <c r="N400" s="1" t="n"/>
    </row>
    <row r="401">
      <c r="A401" s="32" t="n"/>
      <c r="B401" s="33" t="n"/>
      <c r="C401" s="34" t="n"/>
      <c r="D401" s="34" t="n"/>
      <c r="E401" s="33" t="n"/>
      <c r="F401" s="33" t="n"/>
      <c r="G401" s="35" t="n"/>
      <c r="H401" s="33" t="n"/>
      <c r="I401" s="32" t="n"/>
      <c r="J401" s="36">
        <f>IF($A401="","",MONTH($A401))</f>
        <v/>
      </c>
      <c r="K401" s="36">
        <f>IF($A401="","",YEAR($A401))</f>
        <v/>
      </c>
      <c r="L401" s="1" t="n"/>
      <c r="M401" s="1" t="n"/>
      <c r="N401" s="1" t="n"/>
    </row>
    <row r="402">
      <c r="A402" s="28" t="n"/>
      <c r="B402" s="29" t="n"/>
      <c r="C402" s="9" t="n"/>
      <c r="D402" s="9" t="n"/>
      <c r="E402" s="29" t="n"/>
      <c r="F402" s="29" t="n"/>
      <c r="G402" s="30" t="n"/>
      <c r="H402" s="29" t="n"/>
      <c r="I402" s="28" t="n"/>
      <c r="J402" s="31">
        <f>IF($A402="","",MONTH($A402))</f>
        <v/>
      </c>
      <c r="K402" s="31">
        <f>IF($A402="","",YEAR($A402))</f>
        <v/>
      </c>
      <c r="L402" s="1" t="n"/>
      <c r="M402" s="1" t="n"/>
      <c r="N402" s="1" t="n"/>
    </row>
    <row r="403">
      <c r="A403" s="32" t="n"/>
      <c r="B403" s="33" t="n"/>
      <c r="C403" s="34" t="n"/>
      <c r="D403" s="34" t="n"/>
      <c r="E403" s="33" t="n"/>
      <c r="F403" s="33" t="n"/>
      <c r="G403" s="35" t="n"/>
      <c r="H403" s="33" t="n"/>
      <c r="I403" s="32" t="n"/>
      <c r="J403" s="36">
        <f>IF($A403="","",MONTH($A403))</f>
        <v/>
      </c>
      <c r="K403" s="36">
        <f>IF($A403="","",YEAR($A403))</f>
        <v/>
      </c>
      <c r="L403" s="1" t="n"/>
      <c r="M403" s="1" t="n"/>
      <c r="N403" s="1" t="n"/>
    </row>
    <row r="404">
      <c r="A404" s="28" t="n"/>
      <c r="B404" s="29" t="n"/>
      <c r="C404" s="9" t="n"/>
      <c r="D404" s="9" t="n"/>
      <c r="E404" s="29" t="n"/>
      <c r="F404" s="29" t="n"/>
      <c r="G404" s="30" t="n"/>
      <c r="H404" s="29" t="n"/>
      <c r="I404" s="28" t="n"/>
      <c r="J404" s="31">
        <f>IF($A404="","",MONTH($A404))</f>
        <v/>
      </c>
      <c r="K404" s="31">
        <f>IF($A404="","",YEAR($A404))</f>
        <v/>
      </c>
      <c r="L404" s="1" t="n"/>
      <c r="M404" s="1" t="n"/>
      <c r="N404" s="1" t="n"/>
    </row>
    <row r="405">
      <c r="A405" s="32" t="n"/>
      <c r="B405" s="33" t="n"/>
      <c r="C405" s="34" t="n"/>
      <c r="D405" s="34" t="n"/>
      <c r="E405" s="33" t="n"/>
      <c r="F405" s="33" t="n"/>
      <c r="G405" s="35" t="n"/>
      <c r="H405" s="33" t="n"/>
      <c r="I405" s="32" t="n"/>
      <c r="J405" s="36">
        <f>IF($A405="","",MONTH($A405))</f>
        <v/>
      </c>
      <c r="K405" s="36">
        <f>IF($A405="","",YEAR($A405))</f>
        <v/>
      </c>
      <c r="L405" s="1" t="n"/>
      <c r="M405" s="1" t="n"/>
      <c r="N405" s="1" t="n"/>
    </row>
    <row r="406">
      <c r="A406" s="28" t="n"/>
      <c r="B406" s="29" t="n"/>
      <c r="C406" s="9" t="n"/>
      <c r="D406" s="9" t="n"/>
      <c r="E406" s="29" t="n"/>
      <c r="F406" s="29" t="n"/>
      <c r="G406" s="30" t="n"/>
      <c r="H406" s="29" t="n"/>
      <c r="I406" s="28" t="n"/>
      <c r="J406" s="31">
        <f>IF($A406="","",MONTH($A406))</f>
        <v/>
      </c>
      <c r="K406" s="31">
        <f>IF($A406="","",YEAR($A406))</f>
        <v/>
      </c>
      <c r="L406" s="1" t="n"/>
      <c r="M406" s="1" t="n"/>
      <c r="N406" s="1" t="n"/>
    </row>
    <row r="407">
      <c r="A407" s="32" t="n"/>
      <c r="B407" s="33" t="n"/>
      <c r="C407" s="34" t="n"/>
      <c r="D407" s="34" t="n"/>
      <c r="E407" s="33" t="n"/>
      <c r="F407" s="33" t="n"/>
      <c r="G407" s="35" t="n"/>
      <c r="H407" s="33" t="n"/>
      <c r="I407" s="32" t="n"/>
      <c r="J407" s="36">
        <f>IF($A407="","",MONTH($A407))</f>
        <v/>
      </c>
      <c r="K407" s="36">
        <f>IF($A407="","",YEAR($A407))</f>
        <v/>
      </c>
      <c r="L407" s="1" t="n"/>
      <c r="M407" s="1" t="n"/>
      <c r="N407" s="1" t="n"/>
    </row>
    <row r="408">
      <c r="A408" s="28" t="n"/>
      <c r="B408" s="29" t="n"/>
      <c r="C408" s="9" t="n"/>
      <c r="D408" s="9" t="n"/>
      <c r="E408" s="29" t="n"/>
      <c r="F408" s="29" t="n"/>
      <c r="G408" s="30" t="n"/>
      <c r="H408" s="29" t="n"/>
      <c r="I408" s="28" t="n"/>
      <c r="J408" s="31">
        <f>IF($A408="","",MONTH($A408))</f>
        <v/>
      </c>
      <c r="K408" s="31">
        <f>IF($A408="","",YEAR($A408))</f>
        <v/>
      </c>
      <c r="L408" s="1" t="n"/>
      <c r="M408" s="1" t="n"/>
      <c r="N408" s="1" t="n"/>
    </row>
    <row r="409">
      <c r="A409" s="32" t="n"/>
      <c r="B409" s="33" t="n"/>
      <c r="C409" s="34" t="n"/>
      <c r="D409" s="34" t="n"/>
      <c r="E409" s="33" t="n"/>
      <c r="F409" s="33" t="n"/>
      <c r="G409" s="35" t="n"/>
      <c r="H409" s="33" t="n"/>
      <c r="I409" s="32" t="n"/>
      <c r="J409" s="36">
        <f>IF($A409="","",MONTH($A409))</f>
        <v/>
      </c>
      <c r="K409" s="36">
        <f>IF($A409="","",YEAR($A409))</f>
        <v/>
      </c>
      <c r="L409" s="1" t="n"/>
      <c r="M409" s="1" t="n"/>
      <c r="N409" s="1" t="n"/>
    </row>
    <row r="410">
      <c r="A410" s="28" t="n"/>
      <c r="B410" s="29" t="n"/>
      <c r="C410" s="9" t="n"/>
      <c r="D410" s="9" t="n"/>
      <c r="E410" s="29" t="n"/>
      <c r="F410" s="29" t="n"/>
      <c r="G410" s="30" t="n"/>
      <c r="H410" s="29" t="n"/>
      <c r="I410" s="28" t="n"/>
      <c r="J410" s="31">
        <f>IF($A410="","",MONTH($A410))</f>
        <v/>
      </c>
      <c r="K410" s="31">
        <f>IF($A410="","",YEAR($A410))</f>
        <v/>
      </c>
      <c r="L410" s="1" t="n"/>
      <c r="M410" s="1" t="n"/>
      <c r="N410" s="1" t="n"/>
    </row>
    <row r="411">
      <c r="A411" s="32" t="n"/>
      <c r="B411" s="33" t="n"/>
      <c r="C411" s="34" t="n"/>
      <c r="D411" s="34" t="n"/>
      <c r="E411" s="33" t="n"/>
      <c r="F411" s="33" t="n"/>
      <c r="G411" s="35" t="n"/>
      <c r="H411" s="33" t="n"/>
      <c r="I411" s="32" t="n"/>
      <c r="J411" s="36">
        <f>IF($A411="","",MONTH($A411))</f>
        <v/>
      </c>
      <c r="K411" s="36">
        <f>IF($A411="","",YEAR($A411))</f>
        <v/>
      </c>
      <c r="L411" s="1" t="n"/>
      <c r="M411" s="1" t="n"/>
      <c r="N411" s="1" t="n"/>
    </row>
    <row r="412">
      <c r="A412" s="28" t="n"/>
      <c r="B412" s="29" t="n"/>
      <c r="C412" s="9" t="n"/>
      <c r="D412" s="9" t="n"/>
      <c r="E412" s="29" t="n"/>
      <c r="F412" s="29" t="n"/>
      <c r="G412" s="30" t="n"/>
      <c r="H412" s="29" t="n"/>
      <c r="I412" s="28" t="n"/>
      <c r="J412" s="31">
        <f>IF($A412="","",MONTH($A412))</f>
        <v/>
      </c>
      <c r="K412" s="31">
        <f>IF($A412="","",YEAR($A412))</f>
        <v/>
      </c>
      <c r="L412" s="1" t="n"/>
      <c r="M412" s="1" t="n"/>
      <c r="N412" s="1" t="n"/>
    </row>
    <row r="413">
      <c r="A413" s="32" t="n"/>
      <c r="B413" s="33" t="n"/>
      <c r="C413" s="34" t="n"/>
      <c r="D413" s="34" t="n"/>
      <c r="E413" s="33" t="n"/>
      <c r="F413" s="33" t="n"/>
      <c r="G413" s="35" t="n"/>
      <c r="H413" s="33" t="n"/>
      <c r="I413" s="32" t="n"/>
      <c r="J413" s="36">
        <f>IF($A413="","",MONTH($A413))</f>
        <v/>
      </c>
      <c r="K413" s="36">
        <f>IF($A413="","",YEAR($A413))</f>
        <v/>
      </c>
      <c r="L413" s="1" t="n"/>
      <c r="M413" s="1" t="n"/>
      <c r="N413" s="1" t="n"/>
    </row>
    <row r="414">
      <c r="A414" s="28" t="n"/>
      <c r="B414" s="29" t="n"/>
      <c r="C414" s="9" t="n"/>
      <c r="D414" s="9" t="n"/>
      <c r="E414" s="29" t="n"/>
      <c r="F414" s="29" t="n"/>
      <c r="G414" s="30" t="n"/>
      <c r="H414" s="29" t="n"/>
      <c r="I414" s="28" t="n"/>
      <c r="J414" s="31">
        <f>IF($A414="","",MONTH($A414))</f>
        <v/>
      </c>
      <c r="K414" s="31">
        <f>IF($A414="","",YEAR($A414))</f>
        <v/>
      </c>
      <c r="L414" s="1" t="n"/>
      <c r="M414" s="1" t="n"/>
      <c r="N414" s="1" t="n"/>
    </row>
    <row r="415">
      <c r="A415" s="32" t="n"/>
      <c r="B415" s="33" t="n"/>
      <c r="C415" s="34" t="n"/>
      <c r="D415" s="34" t="n"/>
      <c r="E415" s="33" t="n"/>
      <c r="F415" s="33" t="n"/>
      <c r="G415" s="35" t="n"/>
      <c r="H415" s="33" t="n"/>
      <c r="I415" s="32" t="n"/>
      <c r="J415" s="36">
        <f>IF($A415="","",MONTH($A415))</f>
        <v/>
      </c>
      <c r="K415" s="36">
        <f>IF($A415="","",YEAR($A415))</f>
        <v/>
      </c>
      <c r="L415" s="1" t="n"/>
      <c r="M415" s="1" t="n"/>
      <c r="N415" s="1" t="n"/>
    </row>
    <row r="416">
      <c r="A416" s="28" t="n"/>
      <c r="B416" s="29" t="n"/>
      <c r="C416" s="9" t="n"/>
      <c r="D416" s="9" t="n"/>
      <c r="E416" s="29" t="n"/>
      <c r="F416" s="29" t="n"/>
      <c r="G416" s="30" t="n"/>
      <c r="H416" s="29" t="n"/>
      <c r="I416" s="28" t="n"/>
      <c r="J416" s="31">
        <f>IF($A416="","",MONTH($A416))</f>
        <v/>
      </c>
      <c r="K416" s="31">
        <f>IF($A416="","",YEAR($A416))</f>
        <v/>
      </c>
      <c r="L416" s="1" t="n"/>
      <c r="M416" s="1" t="n"/>
      <c r="N416" s="1" t="n"/>
    </row>
    <row r="417">
      <c r="A417" s="32" t="n"/>
      <c r="B417" s="33" t="n"/>
      <c r="C417" s="34" t="n"/>
      <c r="D417" s="34" t="n"/>
      <c r="E417" s="33" t="n"/>
      <c r="F417" s="33" t="n"/>
      <c r="G417" s="35" t="n"/>
      <c r="H417" s="33" t="n"/>
      <c r="I417" s="32" t="n"/>
      <c r="J417" s="36">
        <f>IF($A417="","",MONTH($A417))</f>
        <v/>
      </c>
      <c r="K417" s="36">
        <f>IF($A417="","",YEAR($A417))</f>
        <v/>
      </c>
      <c r="L417" s="1" t="n"/>
      <c r="M417" s="1" t="n"/>
      <c r="N417" s="1" t="n"/>
    </row>
    <row r="418">
      <c r="A418" s="28" t="n"/>
      <c r="B418" s="29" t="n"/>
      <c r="C418" s="9" t="n"/>
      <c r="D418" s="9" t="n"/>
      <c r="E418" s="29" t="n"/>
      <c r="F418" s="29" t="n"/>
      <c r="G418" s="30" t="n"/>
      <c r="H418" s="29" t="n"/>
      <c r="I418" s="28" t="n"/>
      <c r="J418" s="31">
        <f>IF($A418="","",MONTH($A418))</f>
        <v/>
      </c>
      <c r="K418" s="31">
        <f>IF($A418="","",YEAR($A418))</f>
        <v/>
      </c>
      <c r="L418" s="1" t="n"/>
      <c r="M418" s="1" t="n"/>
      <c r="N418" s="1" t="n"/>
    </row>
    <row r="419">
      <c r="A419" s="32" t="n"/>
      <c r="B419" s="33" t="n"/>
      <c r="C419" s="34" t="n"/>
      <c r="D419" s="34" t="n"/>
      <c r="E419" s="33" t="n"/>
      <c r="F419" s="33" t="n"/>
      <c r="G419" s="35" t="n"/>
      <c r="H419" s="33" t="n"/>
      <c r="I419" s="32" t="n"/>
      <c r="J419" s="36">
        <f>IF($A419="","",MONTH($A419))</f>
        <v/>
      </c>
      <c r="K419" s="36">
        <f>IF($A419="","",YEAR($A419))</f>
        <v/>
      </c>
      <c r="L419" s="1" t="n"/>
      <c r="M419" s="1" t="n"/>
      <c r="N419" s="1" t="n"/>
    </row>
    <row r="420">
      <c r="A420" s="28" t="n"/>
      <c r="B420" s="29" t="n"/>
      <c r="C420" s="9" t="n"/>
      <c r="D420" s="9" t="n"/>
      <c r="E420" s="29" t="n"/>
      <c r="F420" s="29" t="n"/>
      <c r="G420" s="30" t="n"/>
      <c r="H420" s="29" t="n"/>
      <c r="I420" s="28" t="n"/>
      <c r="J420" s="31">
        <f>IF($A420="","",MONTH($A420))</f>
        <v/>
      </c>
      <c r="K420" s="31">
        <f>IF($A420="","",YEAR($A420))</f>
        <v/>
      </c>
      <c r="L420" s="1" t="n"/>
      <c r="M420" s="1" t="n"/>
      <c r="N420" s="1" t="n"/>
    </row>
    <row r="421">
      <c r="A421" s="32" t="n"/>
      <c r="B421" s="33" t="n"/>
      <c r="C421" s="34" t="n"/>
      <c r="D421" s="34" t="n"/>
      <c r="E421" s="33" t="n"/>
      <c r="F421" s="33" t="n"/>
      <c r="G421" s="35" t="n"/>
      <c r="H421" s="33" t="n"/>
      <c r="I421" s="32" t="n"/>
      <c r="J421" s="36">
        <f>IF($A421="","",MONTH($A421))</f>
        <v/>
      </c>
      <c r="K421" s="36">
        <f>IF($A421="","",YEAR($A421))</f>
        <v/>
      </c>
      <c r="L421" s="1" t="n"/>
      <c r="M421" s="1" t="n"/>
      <c r="N421" s="1" t="n"/>
    </row>
    <row r="422">
      <c r="A422" s="28" t="n"/>
      <c r="B422" s="29" t="n"/>
      <c r="C422" s="9" t="n"/>
      <c r="D422" s="9" t="n"/>
      <c r="E422" s="29" t="n"/>
      <c r="F422" s="29" t="n"/>
      <c r="G422" s="30" t="n"/>
      <c r="H422" s="29" t="n"/>
      <c r="I422" s="28" t="n"/>
      <c r="J422" s="31">
        <f>IF($A422="","",MONTH($A422))</f>
        <v/>
      </c>
      <c r="K422" s="31">
        <f>IF($A422="","",YEAR($A422))</f>
        <v/>
      </c>
      <c r="L422" s="1" t="n"/>
      <c r="M422" s="1" t="n"/>
      <c r="N422" s="1" t="n"/>
    </row>
    <row r="423">
      <c r="A423" s="32" t="n"/>
      <c r="B423" s="33" t="n"/>
      <c r="C423" s="34" t="n"/>
      <c r="D423" s="34" t="n"/>
      <c r="E423" s="33" t="n"/>
      <c r="F423" s="33" t="n"/>
      <c r="G423" s="35" t="n"/>
      <c r="H423" s="33" t="n"/>
      <c r="I423" s="32" t="n"/>
      <c r="J423" s="36">
        <f>IF($A423="","",MONTH($A423))</f>
        <v/>
      </c>
      <c r="K423" s="36">
        <f>IF($A423="","",YEAR($A423))</f>
        <v/>
      </c>
      <c r="L423" s="1" t="n"/>
      <c r="M423" s="1" t="n"/>
      <c r="N423" s="1" t="n"/>
    </row>
    <row r="424">
      <c r="A424" s="28" t="n"/>
      <c r="B424" s="29" t="n"/>
      <c r="C424" s="9" t="n"/>
      <c r="D424" s="9" t="n"/>
      <c r="E424" s="29" t="n"/>
      <c r="F424" s="29" t="n"/>
      <c r="G424" s="30" t="n"/>
      <c r="H424" s="29" t="n"/>
      <c r="I424" s="28" t="n"/>
      <c r="J424" s="31">
        <f>IF($A424="","",MONTH($A424))</f>
        <v/>
      </c>
      <c r="K424" s="31">
        <f>IF($A424="","",YEAR($A424))</f>
        <v/>
      </c>
      <c r="L424" s="1" t="n"/>
      <c r="M424" s="1" t="n"/>
      <c r="N424" s="1" t="n"/>
    </row>
    <row r="425">
      <c r="A425" s="32" t="n"/>
      <c r="B425" s="33" t="n"/>
      <c r="C425" s="34" t="n"/>
      <c r="D425" s="34" t="n"/>
      <c r="E425" s="33" t="n"/>
      <c r="F425" s="33" t="n"/>
      <c r="G425" s="35" t="n"/>
      <c r="H425" s="33" t="n"/>
      <c r="I425" s="32" t="n"/>
      <c r="J425" s="36">
        <f>IF($A425="","",MONTH($A425))</f>
        <v/>
      </c>
      <c r="K425" s="36">
        <f>IF($A425="","",YEAR($A425))</f>
        <v/>
      </c>
      <c r="L425" s="1" t="n"/>
      <c r="M425" s="1" t="n"/>
      <c r="N425" s="1" t="n"/>
    </row>
    <row r="426">
      <c r="A426" s="28" t="n"/>
      <c r="B426" s="29" t="n"/>
      <c r="C426" s="9" t="n"/>
      <c r="D426" s="9" t="n"/>
      <c r="E426" s="29" t="n"/>
      <c r="F426" s="29" t="n"/>
      <c r="G426" s="30" t="n"/>
      <c r="H426" s="29" t="n"/>
      <c r="I426" s="28" t="n"/>
      <c r="J426" s="31">
        <f>IF($A426="","",MONTH($A426))</f>
        <v/>
      </c>
      <c r="K426" s="31">
        <f>IF($A426="","",YEAR($A426))</f>
        <v/>
      </c>
      <c r="L426" s="1" t="n"/>
      <c r="M426" s="1" t="n"/>
      <c r="N426" s="1" t="n"/>
    </row>
    <row r="427">
      <c r="A427" s="32" t="n"/>
      <c r="B427" s="33" t="n"/>
      <c r="C427" s="34" t="n"/>
      <c r="D427" s="34" t="n"/>
      <c r="E427" s="33" t="n"/>
      <c r="F427" s="33" t="n"/>
      <c r="G427" s="35" t="n"/>
      <c r="H427" s="33" t="n"/>
      <c r="I427" s="32" t="n"/>
      <c r="J427" s="36">
        <f>IF($A427="","",MONTH($A427))</f>
        <v/>
      </c>
      <c r="K427" s="36">
        <f>IF($A427="","",YEAR($A427))</f>
        <v/>
      </c>
      <c r="L427" s="1" t="n"/>
      <c r="M427" s="1" t="n"/>
      <c r="N427" s="1" t="n"/>
    </row>
    <row r="428">
      <c r="A428" s="28" t="n"/>
      <c r="B428" s="29" t="n"/>
      <c r="C428" s="9" t="n"/>
      <c r="D428" s="9" t="n"/>
      <c r="E428" s="29" t="n"/>
      <c r="F428" s="29" t="n"/>
      <c r="G428" s="30" t="n"/>
      <c r="H428" s="29" t="n"/>
      <c r="I428" s="28" t="n"/>
      <c r="J428" s="31">
        <f>IF($A428="","",MONTH($A428))</f>
        <v/>
      </c>
      <c r="K428" s="31">
        <f>IF($A428="","",YEAR($A428))</f>
        <v/>
      </c>
      <c r="L428" s="1" t="n"/>
      <c r="M428" s="1" t="n"/>
      <c r="N428" s="1" t="n"/>
    </row>
    <row r="429">
      <c r="A429" s="32" t="n"/>
      <c r="B429" s="33" t="n"/>
      <c r="C429" s="34" t="n"/>
      <c r="D429" s="34" t="n"/>
      <c r="E429" s="33" t="n"/>
      <c r="F429" s="33" t="n"/>
      <c r="G429" s="35" t="n"/>
      <c r="H429" s="33" t="n"/>
      <c r="I429" s="32" t="n"/>
      <c r="J429" s="36">
        <f>IF($A429="","",MONTH($A429))</f>
        <v/>
      </c>
      <c r="K429" s="36">
        <f>IF($A429="","",YEAR($A429))</f>
        <v/>
      </c>
      <c r="L429" s="1" t="n"/>
      <c r="M429" s="1" t="n"/>
      <c r="N429" s="1" t="n"/>
    </row>
    <row r="430">
      <c r="A430" s="28" t="n"/>
      <c r="B430" s="29" t="n"/>
      <c r="C430" s="9" t="n"/>
      <c r="D430" s="9" t="n"/>
      <c r="E430" s="29" t="n"/>
      <c r="F430" s="29" t="n"/>
      <c r="G430" s="30" t="n"/>
      <c r="H430" s="29" t="n"/>
      <c r="I430" s="28" t="n"/>
      <c r="J430" s="31">
        <f>IF($A430="","",MONTH($A430))</f>
        <v/>
      </c>
      <c r="K430" s="31">
        <f>IF($A430="","",YEAR($A430))</f>
        <v/>
      </c>
      <c r="L430" s="1" t="n"/>
      <c r="M430" s="1" t="n"/>
      <c r="N430" s="1" t="n"/>
    </row>
    <row r="431">
      <c r="A431" s="32" t="n"/>
      <c r="B431" s="33" t="n"/>
      <c r="C431" s="34" t="n"/>
      <c r="D431" s="34" t="n"/>
      <c r="E431" s="33" t="n"/>
      <c r="F431" s="33" t="n"/>
      <c r="G431" s="35" t="n"/>
      <c r="H431" s="33" t="n"/>
      <c r="I431" s="32" t="n"/>
      <c r="J431" s="36">
        <f>IF($A431="","",MONTH($A431))</f>
        <v/>
      </c>
      <c r="K431" s="36">
        <f>IF($A431="","",YEAR($A431))</f>
        <v/>
      </c>
      <c r="L431" s="1" t="n"/>
      <c r="M431" s="1" t="n"/>
      <c r="N431" s="1" t="n"/>
    </row>
    <row r="432">
      <c r="A432" s="28" t="n"/>
      <c r="B432" s="29" t="n"/>
      <c r="C432" s="9" t="n"/>
      <c r="D432" s="9" t="n"/>
      <c r="E432" s="29" t="n"/>
      <c r="F432" s="29" t="n"/>
      <c r="G432" s="30" t="n"/>
      <c r="H432" s="29" t="n"/>
      <c r="I432" s="28" t="n"/>
      <c r="J432" s="31">
        <f>IF($A432="","",MONTH($A432))</f>
        <v/>
      </c>
      <c r="K432" s="31">
        <f>IF($A432="","",YEAR($A432))</f>
        <v/>
      </c>
      <c r="L432" s="1" t="n"/>
      <c r="M432" s="1" t="n"/>
      <c r="N432" s="1" t="n"/>
    </row>
    <row r="433">
      <c r="A433" s="32" t="n"/>
      <c r="B433" s="33" t="n"/>
      <c r="C433" s="34" t="n"/>
      <c r="D433" s="34" t="n"/>
      <c r="E433" s="33" t="n"/>
      <c r="F433" s="33" t="n"/>
      <c r="G433" s="35" t="n"/>
      <c r="H433" s="33" t="n"/>
      <c r="I433" s="32" t="n"/>
      <c r="J433" s="36">
        <f>IF($A433="","",MONTH($A433))</f>
        <v/>
      </c>
      <c r="K433" s="36">
        <f>IF($A433="","",YEAR($A433))</f>
        <v/>
      </c>
      <c r="L433" s="1" t="n"/>
      <c r="M433" s="1" t="n"/>
      <c r="N433" s="1" t="n"/>
    </row>
    <row r="434">
      <c r="A434" s="28" t="n"/>
      <c r="B434" s="29" t="n"/>
      <c r="C434" s="9" t="n"/>
      <c r="D434" s="9" t="n"/>
      <c r="E434" s="29" t="n"/>
      <c r="F434" s="29" t="n"/>
      <c r="G434" s="30" t="n"/>
      <c r="H434" s="29" t="n"/>
      <c r="I434" s="28" t="n"/>
      <c r="J434" s="31">
        <f>IF($A434="","",MONTH($A434))</f>
        <v/>
      </c>
      <c r="K434" s="31">
        <f>IF($A434="","",YEAR($A434))</f>
        <v/>
      </c>
      <c r="L434" s="1" t="n"/>
      <c r="M434" s="1" t="n"/>
      <c r="N434" s="1" t="n"/>
    </row>
    <row r="435">
      <c r="A435" s="32" t="n"/>
      <c r="B435" s="33" t="n"/>
      <c r="C435" s="34" t="n"/>
      <c r="D435" s="34" t="n"/>
      <c r="E435" s="33" t="n"/>
      <c r="F435" s="33" t="n"/>
      <c r="G435" s="35" t="n"/>
      <c r="H435" s="33" t="n"/>
      <c r="I435" s="32" t="n"/>
      <c r="J435" s="36">
        <f>IF($A435="","",MONTH($A435))</f>
        <v/>
      </c>
      <c r="K435" s="36">
        <f>IF($A435="","",YEAR($A435))</f>
        <v/>
      </c>
      <c r="L435" s="1" t="n"/>
      <c r="M435" s="1" t="n"/>
      <c r="N435" s="1" t="n"/>
    </row>
    <row r="436">
      <c r="A436" s="28" t="n"/>
      <c r="B436" s="29" t="n"/>
      <c r="C436" s="9" t="n"/>
      <c r="D436" s="9" t="n"/>
      <c r="E436" s="29" t="n"/>
      <c r="F436" s="29" t="n"/>
      <c r="G436" s="30" t="n"/>
      <c r="H436" s="29" t="n"/>
      <c r="I436" s="28" t="n"/>
      <c r="J436" s="31">
        <f>IF($A436="","",MONTH($A436))</f>
        <v/>
      </c>
      <c r="K436" s="31">
        <f>IF($A436="","",YEAR($A436))</f>
        <v/>
      </c>
      <c r="L436" s="1" t="n"/>
      <c r="M436" s="1" t="n"/>
      <c r="N436" s="1" t="n"/>
    </row>
    <row r="437">
      <c r="A437" s="32" t="n"/>
      <c r="B437" s="33" t="n"/>
      <c r="C437" s="34" t="n"/>
      <c r="D437" s="34" t="n"/>
      <c r="E437" s="33" t="n"/>
      <c r="F437" s="33" t="n"/>
      <c r="G437" s="35" t="n"/>
      <c r="H437" s="33" t="n"/>
      <c r="I437" s="32" t="n"/>
      <c r="J437" s="36">
        <f>IF($A437="","",MONTH($A437))</f>
        <v/>
      </c>
      <c r="K437" s="36">
        <f>IF($A437="","",YEAR($A437))</f>
        <v/>
      </c>
      <c r="L437" s="1" t="n"/>
      <c r="M437" s="1" t="n"/>
      <c r="N437" s="1" t="n"/>
    </row>
    <row r="438">
      <c r="A438" s="28" t="n"/>
      <c r="B438" s="29" t="n"/>
      <c r="C438" s="9" t="n"/>
      <c r="D438" s="9" t="n"/>
      <c r="E438" s="29" t="n"/>
      <c r="F438" s="29" t="n"/>
      <c r="G438" s="30" t="n"/>
      <c r="H438" s="29" t="n"/>
      <c r="I438" s="28" t="n"/>
      <c r="J438" s="31">
        <f>IF($A438="","",MONTH($A438))</f>
        <v/>
      </c>
      <c r="K438" s="31">
        <f>IF($A438="","",YEAR($A438))</f>
        <v/>
      </c>
      <c r="L438" s="1" t="n"/>
      <c r="M438" s="1" t="n"/>
      <c r="N438" s="1" t="n"/>
    </row>
    <row r="439">
      <c r="A439" s="32" t="n"/>
      <c r="B439" s="33" t="n"/>
      <c r="C439" s="34" t="n"/>
      <c r="D439" s="34" t="n"/>
      <c r="E439" s="33" t="n"/>
      <c r="F439" s="33" t="n"/>
      <c r="G439" s="35" t="n"/>
      <c r="H439" s="33" t="n"/>
      <c r="I439" s="32" t="n"/>
      <c r="J439" s="36">
        <f>IF($A439="","",MONTH($A439))</f>
        <v/>
      </c>
      <c r="K439" s="36">
        <f>IF($A439="","",YEAR($A439))</f>
        <v/>
      </c>
      <c r="L439" s="1" t="n"/>
      <c r="M439" s="1" t="n"/>
      <c r="N439" s="1" t="n"/>
    </row>
    <row r="440">
      <c r="A440" s="28" t="n"/>
      <c r="B440" s="29" t="n"/>
      <c r="C440" s="9" t="n"/>
      <c r="D440" s="9" t="n"/>
      <c r="E440" s="29" t="n"/>
      <c r="F440" s="29" t="n"/>
      <c r="G440" s="30" t="n"/>
      <c r="H440" s="29" t="n"/>
      <c r="I440" s="28" t="n"/>
      <c r="J440" s="31">
        <f>IF($A440="","",MONTH($A440))</f>
        <v/>
      </c>
      <c r="K440" s="31">
        <f>IF($A440="","",YEAR($A440))</f>
        <v/>
      </c>
      <c r="L440" s="1" t="n"/>
      <c r="M440" s="1" t="n"/>
      <c r="N440" s="1" t="n"/>
    </row>
    <row r="441">
      <c r="A441" s="32" t="n"/>
      <c r="B441" s="33" t="n"/>
      <c r="C441" s="34" t="n"/>
      <c r="D441" s="34" t="n"/>
      <c r="E441" s="33" t="n"/>
      <c r="F441" s="33" t="n"/>
      <c r="G441" s="35" t="n"/>
      <c r="H441" s="33" t="n"/>
      <c r="I441" s="32" t="n"/>
      <c r="J441" s="36">
        <f>IF($A441="","",MONTH($A441))</f>
        <v/>
      </c>
      <c r="K441" s="36">
        <f>IF($A441="","",YEAR($A441))</f>
        <v/>
      </c>
      <c r="L441" s="1" t="n"/>
      <c r="M441" s="1" t="n"/>
      <c r="N441" s="1" t="n"/>
    </row>
    <row r="442">
      <c r="A442" s="28" t="n"/>
      <c r="B442" s="29" t="n"/>
      <c r="C442" s="9" t="n"/>
      <c r="D442" s="9" t="n"/>
      <c r="E442" s="29" t="n"/>
      <c r="F442" s="29" t="n"/>
      <c r="G442" s="30" t="n"/>
      <c r="H442" s="29" t="n"/>
      <c r="I442" s="28" t="n"/>
      <c r="J442" s="31">
        <f>IF($A442="","",MONTH($A442))</f>
        <v/>
      </c>
      <c r="K442" s="31">
        <f>IF($A442="","",YEAR($A442))</f>
        <v/>
      </c>
      <c r="L442" s="1" t="n"/>
      <c r="M442" s="1" t="n"/>
      <c r="N442" s="1" t="n"/>
    </row>
    <row r="443">
      <c r="A443" s="32" t="n"/>
      <c r="B443" s="33" t="n"/>
      <c r="C443" s="34" t="n"/>
      <c r="D443" s="34" t="n"/>
      <c r="E443" s="33" t="n"/>
      <c r="F443" s="33" t="n"/>
      <c r="G443" s="35" t="n"/>
      <c r="H443" s="33" t="n"/>
      <c r="I443" s="32" t="n"/>
      <c r="J443" s="36">
        <f>IF($A443="","",MONTH($A443))</f>
        <v/>
      </c>
      <c r="K443" s="36">
        <f>IF($A443="","",YEAR($A443))</f>
        <v/>
      </c>
      <c r="L443" s="1" t="n"/>
      <c r="M443" s="1" t="n"/>
      <c r="N443" s="1" t="n"/>
    </row>
    <row r="444">
      <c r="A444" s="28" t="n"/>
      <c r="B444" s="29" t="n"/>
      <c r="C444" s="9" t="n"/>
      <c r="D444" s="9" t="n"/>
      <c r="E444" s="29" t="n"/>
      <c r="F444" s="29" t="n"/>
      <c r="G444" s="30" t="n"/>
      <c r="H444" s="29" t="n"/>
      <c r="I444" s="28" t="n"/>
      <c r="J444" s="31">
        <f>IF($A444="","",MONTH($A444))</f>
        <v/>
      </c>
      <c r="K444" s="31">
        <f>IF($A444="","",YEAR($A444))</f>
        <v/>
      </c>
      <c r="L444" s="1" t="n"/>
      <c r="M444" s="1" t="n"/>
      <c r="N444" s="1" t="n"/>
    </row>
    <row r="445">
      <c r="A445" s="32" t="n"/>
      <c r="B445" s="33" t="n"/>
      <c r="C445" s="34" t="n"/>
      <c r="D445" s="34" t="n"/>
      <c r="E445" s="33" t="n"/>
      <c r="F445" s="33" t="n"/>
      <c r="G445" s="35" t="n"/>
      <c r="H445" s="33" t="n"/>
      <c r="I445" s="32" t="n"/>
      <c r="J445" s="36">
        <f>IF($A445="","",MONTH($A445))</f>
        <v/>
      </c>
      <c r="K445" s="36">
        <f>IF($A445="","",YEAR($A445))</f>
        <v/>
      </c>
      <c r="L445" s="1" t="n"/>
      <c r="M445" s="1" t="n"/>
      <c r="N445" s="1" t="n"/>
    </row>
    <row r="446">
      <c r="A446" s="28" t="n"/>
      <c r="B446" s="29" t="n"/>
      <c r="C446" s="9" t="n"/>
      <c r="D446" s="9" t="n"/>
      <c r="E446" s="29" t="n"/>
      <c r="F446" s="29" t="n"/>
      <c r="G446" s="30" t="n"/>
      <c r="H446" s="29" t="n"/>
      <c r="I446" s="28" t="n"/>
      <c r="J446" s="31">
        <f>IF($A446="","",MONTH($A446))</f>
        <v/>
      </c>
      <c r="K446" s="31">
        <f>IF($A446="","",YEAR($A446))</f>
        <v/>
      </c>
      <c r="L446" s="1" t="n"/>
      <c r="M446" s="1" t="n"/>
      <c r="N446" s="1" t="n"/>
    </row>
    <row r="447">
      <c r="A447" s="32" t="n"/>
      <c r="B447" s="33" t="n"/>
      <c r="C447" s="34" t="n"/>
      <c r="D447" s="34" t="n"/>
      <c r="E447" s="33" t="n"/>
      <c r="F447" s="33" t="n"/>
      <c r="G447" s="35" t="n"/>
      <c r="H447" s="33" t="n"/>
      <c r="I447" s="32" t="n"/>
      <c r="J447" s="36">
        <f>IF($A447="","",MONTH($A447))</f>
        <v/>
      </c>
      <c r="K447" s="36">
        <f>IF($A447="","",YEAR($A447))</f>
        <v/>
      </c>
      <c r="L447" s="1" t="n"/>
      <c r="M447" s="1" t="n"/>
      <c r="N447" s="1" t="n"/>
    </row>
    <row r="448">
      <c r="A448" s="28" t="n"/>
      <c r="B448" s="29" t="n"/>
      <c r="C448" s="9" t="n"/>
      <c r="D448" s="9" t="n"/>
      <c r="E448" s="29" t="n"/>
      <c r="F448" s="29" t="n"/>
      <c r="G448" s="30" t="n"/>
      <c r="H448" s="29" t="n"/>
      <c r="I448" s="28" t="n"/>
      <c r="J448" s="31">
        <f>IF($A448="","",MONTH($A448))</f>
        <v/>
      </c>
      <c r="K448" s="31">
        <f>IF($A448="","",YEAR($A448))</f>
        <v/>
      </c>
      <c r="L448" s="1" t="n"/>
      <c r="M448" s="1" t="n"/>
      <c r="N448" s="1" t="n"/>
    </row>
    <row r="449">
      <c r="A449" s="32" t="n"/>
      <c r="B449" s="33" t="n"/>
      <c r="C449" s="34" t="n"/>
      <c r="D449" s="34" t="n"/>
      <c r="E449" s="33" t="n"/>
      <c r="F449" s="33" t="n"/>
      <c r="G449" s="35" t="n"/>
      <c r="H449" s="33" t="n"/>
      <c r="I449" s="32" t="n"/>
      <c r="J449" s="36">
        <f>IF($A449="","",MONTH($A449))</f>
        <v/>
      </c>
      <c r="K449" s="36">
        <f>IF($A449="","",YEAR($A449))</f>
        <v/>
      </c>
      <c r="L449" s="1" t="n"/>
      <c r="M449" s="1" t="n"/>
      <c r="N449" s="1" t="n"/>
    </row>
    <row r="450">
      <c r="A450" s="28" t="n"/>
      <c r="B450" s="29" t="n"/>
      <c r="C450" s="9" t="n"/>
      <c r="D450" s="9" t="n"/>
      <c r="E450" s="29" t="n"/>
      <c r="F450" s="29" t="n"/>
      <c r="G450" s="30" t="n"/>
      <c r="H450" s="29" t="n"/>
      <c r="I450" s="28" t="n"/>
      <c r="J450" s="31">
        <f>IF($A450="","",MONTH($A450))</f>
        <v/>
      </c>
      <c r="K450" s="31">
        <f>IF($A450="","",YEAR($A450))</f>
        <v/>
      </c>
      <c r="L450" s="1" t="n"/>
      <c r="M450" s="1" t="n"/>
      <c r="N450" s="1" t="n"/>
    </row>
    <row r="451">
      <c r="A451" s="32" t="n"/>
      <c r="B451" s="33" t="n"/>
      <c r="C451" s="34" t="n"/>
      <c r="D451" s="34" t="n"/>
      <c r="E451" s="33" t="n"/>
      <c r="F451" s="33" t="n"/>
      <c r="G451" s="35" t="n"/>
      <c r="H451" s="33" t="n"/>
      <c r="I451" s="32" t="n"/>
      <c r="J451" s="36">
        <f>IF($A451="","",MONTH($A451))</f>
        <v/>
      </c>
      <c r="K451" s="36">
        <f>IF($A451="","",YEAR($A451))</f>
        <v/>
      </c>
      <c r="L451" s="1" t="n"/>
      <c r="M451" s="1" t="n"/>
      <c r="N451" s="1" t="n"/>
    </row>
    <row r="452">
      <c r="A452" s="28" t="n"/>
      <c r="B452" s="29" t="n"/>
      <c r="C452" s="9" t="n"/>
      <c r="D452" s="9" t="n"/>
      <c r="E452" s="29" t="n"/>
      <c r="F452" s="29" t="n"/>
      <c r="G452" s="30" t="n"/>
      <c r="H452" s="29" t="n"/>
      <c r="I452" s="28" t="n"/>
      <c r="J452" s="31">
        <f>IF($A452="","",MONTH($A452))</f>
        <v/>
      </c>
      <c r="K452" s="31">
        <f>IF($A452="","",YEAR($A452))</f>
        <v/>
      </c>
      <c r="L452" s="1" t="n"/>
      <c r="M452" s="1" t="n"/>
      <c r="N452" s="1" t="n"/>
    </row>
    <row r="453">
      <c r="A453" s="32" t="n"/>
      <c r="B453" s="33" t="n"/>
      <c r="C453" s="34" t="n"/>
      <c r="D453" s="34" t="n"/>
      <c r="E453" s="33" t="n"/>
      <c r="F453" s="33" t="n"/>
      <c r="G453" s="35" t="n"/>
      <c r="H453" s="33" t="n"/>
      <c r="I453" s="32" t="n"/>
      <c r="J453" s="36">
        <f>IF($A453="","",MONTH($A453))</f>
        <v/>
      </c>
      <c r="K453" s="36">
        <f>IF($A453="","",YEAR($A453))</f>
        <v/>
      </c>
      <c r="L453" s="1" t="n"/>
      <c r="M453" s="1" t="n"/>
      <c r="N453" s="1" t="n"/>
    </row>
    <row r="454">
      <c r="A454" s="28" t="n"/>
      <c r="B454" s="29" t="n"/>
      <c r="C454" s="9" t="n"/>
      <c r="D454" s="9" t="n"/>
      <c r="E454" s="29" t="n"/>
      <c r="F454" s="29" t="n"/>
      <c r="G454" s="30" t="n"/>
      <c r="H454" s="29" t="n"/>
      <c r="I454" s="28" t="n"/>
      <c r="J454" s="31">
        <f>IF($A454="","",MONTH($A454))</f>
        <v/>
      </c>
      <c r="K454" s="31">
        <f>IF($A454="","",YEAR($A454))</f>
        <v/>
      </c>
      <c r="L454" s="1" t="n"/>
      <c r="M454" s="1" t="n"/>
      <c r="N454" s="1" t="n"/>
    </row>
    <row r="455">
      <c r="A455" s="32" t="n"/>
      <c r="B455" s="33" t="n"/>
      <c r="C455" s="34" t="n"/>
      <c r="D455" s="34" t="n"/>
      <c r="E455" s="33" t="n"/>
      <c r="F455" s="33" t="n"/>
      <c r="G455" s="35" t="n"/>
      <c r="H455" s="33" t="n"/>
      <c r="I455" s="32" t="n"/>
      <c r="J455" s="36">
        <f>IF($A455="","",MONTH($A455))</f>
        <v/>
      </c>
      <c r="K455" s="36">
        <f>IF($A455="","",YEAR($A455))</f>
        <v/>
      </c>
      <c r="L455" s="1" t="n"/>
      <c r="M455" s="1" t="n"/>
      <c r="N455" s="1" t="n"/>
    </row>
    <row r="456">
      <c r="A456" s="28" t="n"/>
      <c r="B456" s="29" t="n"/>
      <c r="C456" s="9" t="n"/>
      <c r="D456" s="9" t="n"/>
      <c r="E456" s="29" t="n"/>
      <c r="F456" s="29" t="n"/>
      <c r="G456" s="30" t="n"/>
      <c r="H456" s="29" t="n"/>
      <c r="I456" s="28" t="n"/>
      <c r="J456" s="31">
        <f>IF($A456="","",MONTH($A456))</f>
        <v/>
      </c>
      <c r="K456" s="31">
        <f>IF($A456="","",YEAR($A456))</f>
        <v/>
      </c>
      <c r="L456" s="1" t="n"/>
      <c r="M456" s="1" t="n"/>
      <c r="N456" s="1" t="n"/>
    </row>
    <row r="457">
      <c r="A457" s="32" t="n"/>
      <c r="B457" s="33" t="n"/>
      <c r="C457" s="34" t="n"/>
      <c r="D457" s="34" t="n"/>
      <c r="E457" s="33" t="n"/>
      <c r="F457" s="33" t="n"/>
      <c r="G457" s="35" t="n"/>
      <c r="H457" s="33" t="n"/>
      <c r="I457" s="32" t="n"/>
      <c r="J457" s="36">
        <f>IF($A457="","",MONTH($A457))</f>
        <v/>
      </c>
      <c r="K457" s="36">
        <f>IF($A457="","",YEAR($A457))</f>
        <v/>
      </c>
      <c r="L457" s="1" t="n"/>
      <c r="M457" s="1" t="n"/>
      <c r="N457" s="1" t="n"/>
    </row>
    <row r="458">
      <c r="A458" s="28" t="n"/>
      <c r="B458" s="29" t="n"/>
      <c r="C458" s="9" t="n"/>
      <c r="D458" s="9" t="n"/>
      <c r="E458" s="29" t="n"/>
      <c r="F458" s="29" t="n"/>
      <c r="G458" s="30" t="n"/>
      <c r="H458" s="29" t="n"/>
      <c r="I458" s="28" t="n"/>
      <c r="J458" s="31">
        <f>IF($A458="","",MONTH($A458))</f>
        <v/>
      </c>
      <c r="K458" s="31">
        <f>IF($A458="","",YEAR($A458))</f>
        <v/>
      </c>
      <c r="L458" s="1" t="n"/>
      <c r="M458" s="1" t="n"/>
      <c r="N458" s="1" t="n"/>
    </row>
    <row r="459">
      <c r="A459" s="32" t="n"/>
      <c r="B459" s="33" t="n"/>
      <c r="C459" s="34" t="n"/>
      <c r="D459" s="34" t="n"/>
      <c r="E459" s="33" t="n"/>
      <c r="F459" s="33" t="n"/>
      <c r="G459" s="35" t="n"/>
      <c r="H459" s="33" t="n"/>
      <c r="I459" s="32" t="n"/>
      <c r="J459" s="36">
        <f>IF($A459="","",MONTH($A459))</f>
        <v/>
      </c>
      <c r="K459" s="36">
        <f>IF($A459="","",YEAR($A459))</f>
        <v/>
      </c>
      <c r="L459" s="1" t="n"/>
      <c r="M459" s="1" t="n"/>
      <c r="N459" s="1" t="n"/>
    </row>
    <row r="460">
      <c r="A460" s="28" t="n"/>
      <c r="B460" s="29" t="n"/>
      <c r="C460" s="9" t="n"/>
      <c r="D460" s="9" t="n"/>
      <c r="E460" s="29" t="n"/>
      <c r="F460" s="29" t="n"/>
      <c r="G460" s="30" t="n"/>
      <c r="H460" s="29" t="n"/>
      <c r="I460" s="28" t="n"/>
      <c r="J460" s="31">
        <f>IF($A460="","",MONTH($A460))</f>
        <v/>
      </c>
      <c r="K460" s="31">
        <f>IF($A460="","",YEAR($A460))</f>
        <v/>
      </c>
      <c r="L460" s="1" t="n"/>
      <c r="M460" s="1" t="n"/>
      <c r="N460" s="1" t="n"/>
    </row>
    <row r="461">
      <c r="A461" s="32" t="n"/>
      <c r="B461" s="33" t="n"/>
      <c r="C461" s="34" t="n"/>
      <c r="D461" s="34" t="n"/>
      <c r="E461" s="33" t="n"/>
      <c r="F461" s="33" t="n"/>
      <c r="G461" s="35" t="n"/>
      <c r="H461" s="33" t="n"/>
      <c r="I461" s="32" t="n"/>
      <c r="J461" s="36">
        <f>IF($A461="","",MONTH($A461))</f>
        <v/>
      </c>
      <c r="K461" s="36">
        <f>IF($A461="","",YEAR($A461))</f>
        <v/>
      </c>
      <c r="L461" s="1" t="n"/>
      <c r="M461" s="1" t="n"/>
      <c r="N461" s="1" t="n"/>
    </row>
    <row r="462">
      <c r="A462" s="28" t="n"/>
      <c r="B462" s="29" t="n"/>
      <c r="C462" s="9" t="n"/>
      <c r="D462" s="9" t="n"/>
      <c r="E462" s="29" t="n"/>
      <c r="F462" s="29" t="n"/>
      <c r="G462" s="30" t="n"/>
      <c r="H462" s="29" t="n"/>
      <c r="I462" s="28" t="n"/>
      <c r="J462" s="31">
        <f>IF($A462="","",MONTH($A462))</f>
        <v/>
      </c>
      <c r="K462" s="31">
        <f>IF($A462="","",YEAR($A462))</f>
        <v/>
      </c>
      <c r="L462" s="1" t="n"/>
      <c r="M462" s="1" t="n"/>
      <c r="N462" s="1" t="n"/>
    </row>
    <row r="463">
      <c r="A463" s="32" t="n"/>
      <c r="B463" s="33" t="n"/>
      <c r="C463" s="34" t="n"/>
      <c r="D463" s="34" t="n"/>
      <c r="E463" s="33" t="n"/>
      <c r="F463" s="33" t="n"/>
      <c r="G463" s="35" t="n"/>
      <c r="H463" s="33" t="n"/>
      <c r="I463" s="32" t="n"/>
      <c r="J463" s="36">
        <f>IF($A463="","",MONTH($A463))</f>
        <v/>
      </c>
      <c r="K463" s="36">
        <f>IF($A463="","",YEAR($A463))</f>
        <v/>
      </c>
      <c r="L463" s="1" t="n"/>
      <c r="M463" s="1" t="n"/>
      <c r="N463" s="1" t="n"/>
    </row>
    <row r="464">
      <c r="A464" s="28" t="n"/>
      <c r="B464" s="29" t="n"/>
      <c r="C464" s="9" t="n"/>
      <c r="D464" s="9" t="n"/>
      <c r="E464" s="29" t="n"/>
      <c r="F464" s="29" t="n"/>
      <c r="G464" s="30" t="n"/>
      <c r="H464" s="29" t="n"/>
      <c r="I464" s="28" t="n"/>
      <c r="J464" s="31">
        <f>IF($A464="","",MONTH($A464))</f>
        <v/>
      </c>
      <c r="K464" s="31">
        <f>IF($A464="","",YEAR($A464))</f>
        <v/>
      </c>
      <c r="L464" s="1" t="n"/>
      <c r="M464" s="1" t="n"/>
      <c r="N464" s="1" t="n"/>
    </row>
    <row r="465">
      <c r="A465" s="32" t="n"/>
      <c r="B465" s="33" t="n"/>
      <c r="C465" s="34" t="n"/>
      <c r="D465" s="34" t="n"/>
      <c r="E465" s="33" t="n"/>
      <c r="F465" s="33" t="n"/>
      <c r="G465" s="35" t="n"/>
      <c r="H465" s="33" t="n"/>
      <c r="I465" s="32" t="n"/>
      <c r="J465" s="36">
        <f>IF($A465="","",MONTH($A465))</f>
        <v/>
      </c>
      <c r="K465" s="36">
        <f>IF($A465="","",YEAR($A465))</f>
        <v/>
      </c>
      <c r="L465" s="1" t="n"/>
      <c r="M465" s="1" t="n"/>
      <c r="N465" s="1" t="n"/>
    </row>
    <row r="466">
      <c r="A466" s="28" t="n"/>
      <c r="B466" s="29" t="n"/>
      <c r="C466" s="9" t="n"/>
      <c r="D466" s="9" t="n"/>
      <c r="E466" s="29" t="n"/>
      <c r="F466" s="29" t="n"/>
      <c r="G466" s="30" t="n"/>
      <c r="H466" s="29" t="n"/>
      <c r="I466" s="28" t="n"/>
      <c r="J466" s="31">
        <f>IF($A466="","",MONTH($A466))</f>
        <v/>
      </c>
      <c r="K466" s="31">
        <f>IF($A466="","",YEAR($A466))</f>
        <v/>
      </c>
      <c r="L466" s="1" t="n"/>
      <c r="M466" s="1" t="n"/>
      <c r="N466" s="1" t="n"/>
    </row>
    <row r="467">
      <c r="A467" s="32" t="n"/>
      <c r="B467" s="33" t="n"/>
      <c r="C467" s="34" t="n"/>
      <c r="D467" s="34" t="n"/>
      <c r="E467" s="33" t="n"/>
      <c r="F467" s="33" t="n"/>
      <c r="G467" s="35" t="n"/>
      <c r="H467" s="33" t="n"/>
      <c r="I467" s="32" t="n"/>
      <c r="J467" s="36">
        <f>IF($A467="","",MONTH($A467))</f>
        <v/>
      </c>
      <c r="K467" s="36">
        <f>IF($A467="","",YEAR($A467))</f>
        <v/>
      </c>
      <c r="L467" s="1" t="n"/>
      <c r="M467" s="1" t="n"/>
      <c r="N467" s="1" t="n"/>
    </row>
    <row r="468">
      <c r="A468" s="28" t="n"/>
      <c r="B468" s="29" t="n"/>
      <c r="C468" s="9" t="n"/>
      <c r="D468" s="9" t="n"/>
      <c r="E468" s="29" t="n"/>
      <c r="F468" s="29" t="n"/>
      <c r="G468" s="30" t="n"/>
      <c r="H468" s="29" t="n"/>
      <c r="I468" s="28" t="n"/>
      <c r="J468" s="31">
        <f>IF($A468="","",MONTH($A468))</f>
        <v/>
      </c>
      <c r="K468" s="31">
        <f>IF($A468="","",YEAR($A468))</f>
        <v/>
      </c>
      <c r="L468" s="1" t="n"/>
      <c r="M468" s="1" t="n"/>
      <c r="N468" s="1" t="n"/>
    </row>
    <row r="469">
      <c r="A469" s="32" t="n"/>
      <c r="B469" s="33" t="n"/>
      <c r="C469" s="34" t="n"/>
      <c r="D469" s="34" t="n"/>
      <c r="E469" s="33" t="n"/>
      <c r="F469" s="33" t="n"/>
      <c r="G469" s="35" t="n"/>
      <c r="H469" s="33" t="n"/>
      <c r="I469" s="32" t="n"/>
      <c r="J469" s="36">
        <f>IF($A469="","",MONTH($A469))</f>
        <v/>
      </c>
      <c r="K469" s="36">
        <f>IF($A469="","",YEAR($A469))</f>
        <v/>
      </c>
      <c r="L469" s="1" t="n"/>
      <c r="M469" s="1" t="n"/>
      <c r="N469" s="1" t="n"/>
    </row>
    <row r="470">
      <c r="A470" s="28" t="n"/>
      <c r="B470" s="29" t="n"/>
      <c r="C470" s="9" t="n"/>
      <c r="D470" s="9" t="n"/>
      <c r="E470" s="29" t="n"/>
      <c r="F470" s="29" t="n"/>
      <c r="G470" s="30" t="n"/>
      <c r="H470" s="29" t="n"/>
      <c r="I470" s="28" t="n"/>
      <c r="J470" s="31">
        <f>IF($A470="","",MONTH($A470))</f>
        <v/>
      </c>
      <c r="K470" s="31">
        <f>IF($A470="","",YEAR($A470))</f>
        <v/>
      </c>
      <c r="L470" s="1" t="n"/>
      <c r="M470" s="1" t="n"/>
      <c r="N470" s="1" t="n"/>
    </row>
    <row r="471">
      <c r="A471" s="32" t="n"/>
      <c r="B471" s="33" t="n"/>
      <c r="C471" s="34" t="n"/>
      <c r="D471" s="34" t="n"/>
      <c r="E471" s="33" t="n"/>
      <c r="F471" s="33" t="n"/>
      <c r="G471" s="35" t="n"/>
      <c r="H471" s="33" t="n"/>
      <c r="I471" s="32" t="n"/>
      <c r="J471" s="36">
        <f>IF($A471="","",MONTH($A471))</f>
        <v/>
      </c>
      <c r="K471" s="36">
        <f>IF($A471="","",YEAR($A471))</f>
        <v/>
      </c>
      <c r="L471" s="1" t="n"/>
      <c r="M471" s="1" t="n"/>
      <c r="N471" s="1" t="n"/>
    </row>
    <row r="472">
      <c r="A472" s="28" t="n"/>
      <c r="B472" s="29" t="n"/>
      <c r="C472" s="9" t="n"/>
      <c r="D472" s="9" t="n"/>
      <c r="E472" s="29" t="n"/>
      <c r="F472" s="29" t="n"/>
      <c r="G472" s="30" t="n"/>
      <c r="H472" s="29" t="n"/>
      <c r="I472" s="28" t="n"/>
      <c r="J472" s="31">
        <f>IF($A472="","",MONTH($A472))</f>
        <v/>
      </c>
      <c r="K472" s="31">
        <f>IF($A472="","",YEAR($A472))</f>
        <v/>
      </c>
      <c r="L472" s="1" t="n"/>
      <c r="M472" s="1" t="n"/>
      <c r="N472" s="1" t="n"/>
    </row>
    <row r="473">
      <c r="A473" s="32" t="n"/>
      <c r="B473" s="33" t="n"/>
      <c r="C473" s="34" t="n"/>
      <c r="D473" s="34" t="n"/>
      <c r="E473" s="33" t="n"/>
      <c r="F473" s="33" t="n"/>
      <c r="G473" s="35" t="n"/>
      <c r="H473" s="33" t="n"/>
      <c r="I473" s="32" t="n"/>
      <c r="J473" s="36">
        <f>IF($A473="","",MONTH($A473))</f>
        <v/>
      </c>
      <c r="K473" s="36">
        <f>IF($A473="","",YEAR($A473))</f>
        <v/>
      </c>
      <c r="L473" s="1" t="n"/>
      <c r="M473" s="1" t="n"/>
      <c r="N473" s="1" t="n"/>
    </row>
    <row r="474">
      <c r="A474" s="28" t="n"/>
      <c r="B474" s="29" t="n"/>
      <c r="C474" s="9" t="n"/>
      <c r="D474" s="9" t="n"/>
      <c r="E474" s="29" t="n"/>
      <c r="F474" s="29" t="n"/>
      <c r="G474" s="30" t="n"/>
      <c r="H474" s="29" t="n"/>
      <c r="I474" s="28" t="n"/>
      <c r="J474" s="31">
        <f>IF($A474="","",MONTH($A474))</f>
        <v/>
      </c>
      <c r="K474" s="31">
        <f>IF($A474="","",YEAR($A474))</f>
        <v/>
      </c>
      <c r="L474" s="1" t="n"/>
      <c r="M474" s="1" t="n"/>
      <c r="N474" s="1" t="n"/>
    </row>
    <row r="475">
      <c r="A475" s="32" t="n"/>
      <c r="B475" s="33" t="n"/>
      <c r="C475" s="34" t="n"/>
      <c r="D475" s="34" t="n"/>
      <c r="E475" s="33" t="n"/>
      <c r="F475" s="33" t="n"/>
      <c r="G475" s="35" t="n"/>
      <c r="H475" s="33" t="n"/>
      <c r="I475" s="32" t="n"/>
      <c r="J475" s="36">
        <f>IF($A475="","",MONTH($A475))</f>
        <v/>
      </c>
      <c r="K475" s="36">
        <f>IF($A475="","",YEAR($A475))</f>
        <v/>
      </c>
      <c r="L475" s="1" t="n"/>
      <c r="M475" s="1" t="n"/>
      <c r="N475" s="1" t="n"/>
    </row>
    <row r="476">
      <c r="A476" s="28" t="n"/>
      <c r="B476" s="29" t="n"/>
      <c r="C476" s="9" t="n"/>
      <c r="D476" s="9" t="n"/>
      <c r="E476" s="29" t="n"/>
      <c r="F476" s="29" t="n"/>
      <c r="G476" s="30" t="n"/>
      <c r="H476" s="29" t="n"/>
      <c r="I476" s="28" t="n"/>
      <c r="J476" s="31">
        <f>IF($A476="","",MONTH($A476))</f>
        <v/>
      </c>
      <c r="K476" s="31">
        <f>IF($A476="","",YEAR($A476))</f>
        <v/>
      </c>
      <c r="L476" s="1" t="n"/>
      <c r="M476" s="1" t="n"/>
      <c r="N476" s="1" t="n"/>
    </row>
    <row r="477">
      <c r="A477" s="32" t="n"/>
      <c r="B477" s="33" t="n"/>
      <c r="C477" s="34" t="n"/>
      <c r="D477" s="34" t="n"/>
      <c r="E477" s="33" t="n"/>
      <c r="F477" s="33" t="n"/>
      <c r="G477" s="35" t="n"/>
      <c r="H477" s="33" t="n"/>
      <c r="I477" s="32" t="n"/>
      <c r="J477" s="36">
        <f>IF($A477="","",MONTH($A477))</f>
        <v/>
      </c>
      <c r="K477" s="36">
        <f>IF($A477="","",YEAR($A477))</f>
        <v/>
      </c>
      <c r="L477" s="1" t="n"/>
      <c r="M477" s="1" t="n"/>
      <c r="N477" s="1" t="n"/>
    </row>
    <row r="478">
      <c r="A478" s="28" t="n"/>
      <c r="B478" s="29" t="n"/>
      <c r="C478" s="9" t="n"/>
      <c r="D478" s="9" t="n"/>
      <c r="E478" s="29" t="n"/>
      <c r="F478" s="29" t="n"/>
      <c r="G478" s="30" t="n"/>
      <c r="H478" s="29" t="n"/>
      <c r="I478" s="28" t="n"/>
      <c r="J478" s="31">
        <f>IF($A478="","",MONTH($A478))</f>
        <v/>
      </c>
      <c r="K478" s="31">
        <f>IF($A478="","",YEAR($A478))</f>
        <v/>
      </c>
      <c r="L478" s="1" t="n"/>
      <c r="M478" s="1" t="n"/>
      <c r="N478" s="1" t="n"/>
    </row>
    <row r="479">
      <c r="A479" s="32" t="n"/>
      <c r="B479" s="33" t="n"/>
      <c r="C479" s="34" t="n"/>
      <c r="D479" s="34" t="n"/>
      <c r="E479" s="33" t="n"/>
      <c r="F479" s="33" t="n"/>
      <c r="G479" s="35" t="n"/>
      <c r="H479" s="33" t="n"/>
      <c r="I479" s="32" t="n"/>
      <c r="J479" s="36">
        <f>IF($A479="","",MONTH($A479))</f>
        <v/>
      </c>
      <c r="K479" s="36">
        <f>IF($A479="","",YEAR($A479))</f>
        <v/>
      </c>
      <c r="L479" s="1" t="n"/>
      <c r="M479" s="1" t="n"/>
      <c r="N479" s="1" t="n"/>
    </row>
    <row r="480">
      <c r="A480" s="28" t="n"/>
      <c r="B480" s="29" t="n"/>
      <c r="C480" s="9" t="n"/>
      <c r="D480" s="9" t="n"/>
      <c r="E480" s="29" t="n"/>
      <c r="F480" s="29" t="n"/>
      <c r="G480" s="30" t="n"/>
      <c r="H480" s="29" t="n"/>
      <c r="I480" s="28" t="n"/>
      <c r="J480" s="31">
        <f>IF($A480="","",MONTH($A480))</f>
        <v/>
      </c>
      <c r="K480" s="31">
        <f>IF($A480="","",YEAR($A480))</f>
        <v/>
      </c>
      <c r="L480" s="1" t="n"/>
      <c r="M480" s="1" t="n"/>
      <c r="N480" s="1" t="n"/>
    </row>
    <row r="481">
      <c r="A481" s="32" t="n"/>
      <c r="B481" s="33" t="n"/>
      <c r="C481" s="34" t="n"/>
      <c r="D481" s="34" t="n"/>
      <c r="E481" s="33" t="n"/>
      <c r="F481" s="33" t="n"/>
      <c r="G481" s="35" t="n"/>
      <c r="H481" s="33" t="n"/>
      <c r="I481" s="32" t="n"/>
      <c r="J481" s="36">
        <f>IF($A481="","",MONTH($A481))</f>
        <v/>
      </c>
      <c r="K481" s="36">
        <f>IF($A481="","",YEAR($A481))</f>
        <v/>
      </c>
      <c r="L481" s="1" t="n"/>
      <c r="M481" s="1" t="n"/>
      <c r="N481" s="1" t="n"/>
    </row>
    <row r="482">
      <c r="A482" s="28" t="n"/>
      <c r="B482" s="29" t="n"/>
      <c r="C482" s="9" t="n"/>
      <c r="D482" s="9" t="n"/>
      <c r="E482" s="29" t="n"/>
      <c r="F482" s="29" t="n"/>
      <c r="G482" s="30" t="n"/>
      <c r="H482" s="29" t="n"/>
      <c r="I482" s="28" t="n"/>
      <c r="J482" s="31">
        <f>IF($A482="","",MONTH($A482))</f>
        <v/>
      </c>
      <c r="K482" s="31">
        <f>IF($A482="","",YEAR($A482))</f>
        <v/>
      </c>
      <c r="L482" s="1" t="n"/>
      <c r="M482" s="1" t="n"/>
      <c r="N482" s="1" t="n"/>
    </row>
    <row r="483">
      <c r="A483" s="32" t="n"/>
      <c r="B483" s="33" t="n"/>
      <c r="C483" s="34" t="n"/>
      <c r="D483" s="34" t="n"/>
      <c r="E483" s="33" t="n"/>
      <c r="F483" s="33" t="n"/>
      <c r="G483" s="35" t="n"/>
      <c r="H483" s="33" t="n"/>
      <c r="I483" s="32" t="n"/>
      <c r="J483" s="36">
        <f>IF($A483="","",MONTH($A483))</f>
        <v/>
      </c>
      <c r="K483" s="36">
        <f>IF($A483="","",YEAR($A483))</f>
        <v/>
      </c>
      <c r="L483" s="1" t="n"/>
      <c r="M483" s="1" t="n"/>
      <c r="N483" s="1" t="n"/>
    </row>
    <row r="484">
      <c r="A484" s="28" t="n"/>
      <c r="B484" s="29" t="n"/>
      <c r="C484" s="9" t="n"/>
      <c r="D484" s="9" t="n"/>
      <c r="E484" s="29" t="n"/>
      <c r="F484" s="29" t="n"/>
      <c r="G484" s="30" t="n"/>
      <c r="H484" s="29" t="n"/>
      <c r="I484" s="28" t="n"/>
      <c r="J484" s="31">
        <f>IF($A484="","",MONTH($A484))</f>
        <v/>
      </c>
      <c r="K484" s="31">
        <f>IF($A484="","",YEAR($A484))</f>
        <v/>
      </c>
      <c r="L484" s="1" t="n"/>
      <c r="M484" s="1" t="n"/>
      <c r="N484" s="1" t="n"/>
    </row>
    <row r="485">
      <c r="A485" s="32" t="n"/>
      <c r="B485" s="33" t="n"/>
      <c r="C485" s="34" t="n"/>
      <c r="D485" s="34" t="n"/>
      <c r="E485" s="33" t="n"/>
      <c r="F485" s="33" t="n"/>
      <c r="G485" s="35" t="n"/>
      <c r="H485" s="33" t="n"/>
      <c r="I485" s="32" t="n"/>
      <c r="J485" s="36">
        <f>IF($A485="","",MONTH($A485))</f>
        <v/>
      </c>
      <c r="K485" s="36">
        <f>IF($A485="","",YEAR($A485))</f>
        <v/>
      </c>
      <c r="L485" s="1" t="n"/>
      <c r="M485" s="1" t="n"/>
      <c r="N485" s="1" t="n"/>
    </row>
    <row r="486">
      <c r="A486" s="28" t="n"/>
      <c r="B486" s="29" t="n"/>
      <c r="C486" s="9" t="n"/>
      <c r="D486" s="9" t="n"/>
      <c r="E486" s="29" t="n"/>
      <c r="F486" s="29" t="n"/>
      <c r="G486" s="30" t="n"/>
      <c r="H486" s="29" t="n"/>
      <c r="I486" s="28" t="n"/>
      <c r="J486" s="31">
        <f>IF($A486="","",MONTH($A486))</f>
        <v/>
      </c>
      <c r="K486" s="31">
        <f>IF($A486="","",YEAR($A486))</f>
        <v/>
      </c>
      <c r="L486" s="1" t="n"/>
      <c r="M486" s="1" t="n"/>
      <c r="N486" s="1" t="n"/>
    </row>
    <row r="487">
      <c r="A487" s="32" t="n"/>
      <c r="B487" s="33" t="n"/>
      <c r="C487" s="34" t="n"/>
      <c r="D487" s="34" t="n"/>
      <c r="E487" s="33" t="n"/>
      <c r="F487" s="33" t="n"/>
      <c r="G487" s="35" t="n"/>
      <c r="H487" s="33" t="n"/>
      <c r="I487" s="32" t="n"/>
      <c r="J487" s="36">
        <f>IF($A487="","",MONTH($A487))</f>
        <v/>
      </c>
      <c r="K487" s="36">
        <f>IF($A487="","",YEAR($A487))</f>
        <v/>
      </c>
      <c r="L487" s="1" t="n"/>
      <c r="M487" s="1" t="n"/>
      <c r="N487" s="1" t="n"/>
    </row>
    <row r="488">
      <c r="A488" s="28" t="n"/>
      <c r="B488" s="29" t="n"/>
      <c r="C488" s="9" t="n"/>
      <c r="D488" s="9" t="n"/>
      <c r="E488" s="29" t="n"/>
      <c r="F488" s="29" t="n"/>
      <c r="G488" s="30" t="n"/>
      <c r="H488" s="29" t="n"/>
      <c r="I488" s="28" t="n"/>
      <c r="J488" s="31">
        <f>IF($A488="","",MONTH($A488))</f>
        <v/>
      </c>
      <c r="K488" s="31">
        <f>IF($A488="","",YEAR($A488))</f>
        <v/>
      </c>
      <c r="L488" s="1" t="n"/>
      <c r="M488" s="1" t="n"/>
      <c r="N488" s="1" t="n"/>
    </row>
    <row r="489">
      <c r="A489" s="32" t="n"/>
      <c r="B489" s="33" t="n"/>
      <c r="C489" s="34" t="n"/>
      <c r="D489" s="34" t="n"/>
      <c r="E489" s="33" t="n"/>
      <c r="F489" s="33" t="n"/>
      <c r="G489" s="35" t="n"/>
      <c r="H489" s="33" t="n"/>
      <c r="I489" s="32" t="n"/>
      <c r="J489" s="36">
        <f>IF($A489="","",MONTH($A489))</f>
        <v/>
      </c>
      <c r="K489" s="36">
        <f>IF($A489="","",YEAR($A489))</f>
        <v/>
      </c>
      <c r="L489" s="1" t="n"/>
      <c r="M489" s="1" t="n"/>
      <c r="N489" s="1" t="n"/>
    </row>
    <row r="490">
      <c r="A490" s="28" t="n"/>
      <c r="B490" s="29" t="n"/>
      <c r="C490" s="9" t="n"/>
      <c r="D490" s="9" t="n"/>
      <c r="E490" s="29" t="n"/>
      <c r="F490" s="29" t="n"/>
      <c r="G490" s="30" t="n"/>
      <c r="H490" s="29" t="n"/>
      <c r="I490" s="28" t="n"/>
      <c r="J490" s="31">
        <f>IF($A490="","",MONTH($A490))</f>
        <v/>
      </c>
      <c r="K490" s="31">
        <f>IF($A490="","",YEAR($A490))</f>
        <v/>
      </c>
      <c r="L490" s="1" t="n"/>
      <c r="M490" s="1" t="n"/>
      <c r="N490" s="1" t="n"/>
    </row>
    <row r="491">
      <c r="A491" s="32" t="n"/>
      <c r="B491" s="33" t="n"/>
      <c r="C491" s="34" t="n"/>
      <c r="D491" s="34" t="n"/>
      <c r="E491" s="33" t="n"/>
      <c r="F491" s="33" t="n"/>
      <c r="G491" s="35" t="n"/>
      <c r="H491" s="33" t="n"/>
      <c r="I491" s="32" t="n"/>
      <c r="J491" s="36">
        <f>IF($A491="","",MONTH($A491))</f>
        <v/>
      </c>
      <c r="K491" s="36">
        <f>IF($A491="","",YEAR($A491))</f>
        <v/>
      </c>
      <c r="L491" s="1" t="n"/>
      <c r="M491" s="1" t="n"/>
      <c r="N491" s="1" t="n"/>
    </row>
    <row r="492">
      <c r="A492" s="28" t="n"/>
      <c r="B492" s="29" t="n"/>
      <c r="C492" s="9" t="n"/>
      <c r="D492" s="9" t="n"/>
      <c r="E492" s="29" t="n"/>
      <c r="F492" s="29" t="n"/>
      <c r="G492" s="30" t="n"/>
      <c r="H492" s="29" t="n"/>
      <c r="I492" s="28" t="n"/>
      <c r="J492" s="31">
        <f>IF($A492="","",MONTH($A492))</f>
        <v/>
      </c>
      <c r="K492" s="31">
        <f>IF($A492="","",YEAR($A492))</f>
        <v/>
      </c>
      <c r="L492" s="1" t="n"/>
      <c r="M492" s="1" t="n"/>
      <c r="N492" s="1" t="n"/>
    </row>
    <row r="493">
      <c r="A493" s="32" t="n"/>
      <c r="B493" s="33" t="n"/>
      <c r="C493" s="34" t="n"/>
      <c r="D493" s="34" t="n"/>
      <c r="E493" s="33" t="n"/>
      <c r="F493" s="33" t="n"/>
      <c r="G493" s="35" t="n"/>
      <c r="H493" s="33" t="n"/>
      <c r="I493" s="32" t="n"/>
      <c r="J493" s="36">
        <f>IF($A493="","",MONTH($A493))</f>
        <v/>
      </c>
      <c r="K493" s="36">
        <f>IF($A493="","",YEAR($A493))</f>
        <v/>
      </c>
      <c r="L493" s="1" t="n"/>
      <c r="M493" s="1" t="n"/>
      <c r="N493" s="1" t="n"/>
    </row>
    <row r="494">
      <c r="A494" s="28" t="n"/>
      <c r="B494" s="29" t="n"/>
      <c r="C494" s="9" t="n"/>
      <c r="D494" s="9" t="n"/>
      <c r="E494" s="29" t="n"/>
      <c r="F494" s="29" t="n"/>
      <c r="G494" s="30" t="n"/>
      <c r="H494" s="29" t="n"/>
      <c r="I494" s="28" t="n"/>
      <c r="J494" s="31">
        <f>IF($A494="","",MONTH($A494))</f>
        <v/>
      </c>
      <c r="K494" s="31">
        <f>IF($A494="","",YEAR($A494))</f>
        <v/>
      </c>
      <c r="L494" s="1" t="n"/>
      <c r="M494" s="1" t="n"/>
      <c r="N494" s="1" t="n"/>
    </row>
    <row r="495">
      <c r="A495" s="32" t="n"/>
      <c r="B495" s="33" t="n"/>
      <c r="C495" s="34" t="n"/>
      <c r="D495" s="34" t="n"/>
      <c r="E495" s="33" t="n"/>
      <c r="F495" s="33" t="n"/>
      <c r="G495" s="35" t="n"/>
      <c r="H495" s="33" t="n"/>
      <c r="I495" s="32" t="n"/>
      <c r="J495" s="36">
        <f>IF($A495="","",MONTH($A495))</f>
        <v/>
      </c>
      <c r="K495" s="36">
        <f>IF($A495="","",YEAR($A495))</f>
        <v/>
      </c>
      <c r="L495" s="1" t="n"/>
      <c r="M495" s="1" t="n"/>
      <c r="N495" s="1" t="n"/>
    </row>
    <row r="496">
      <c r="A496" s="28" t="n"/>
      <c r="B496" s="29" t="n"/>
      <c r="C496" s="9" t="n"/>
      <c r="D496" s="9" t="n"/>
      <c r="E496" s="29" t="n"/>
      <c r="F496" s="29" t="n"/>
      <c r="G496" s="30" t="n"/>
      <c r="H496" s="29" t="n"/>
      <c r="I496" s="28" t="n"/>
      <c r="J496" s="31">
        <f>IF($A496="","",MONTH($A496))</f>
        <v/>
      </c>
      <c r="K496" s="31">
        <f>IF($A496="","",YEAR($A496))</f>
        <v/>
      </c>
      <c r="L496" s="1" t="n"/>
      <c r="M496" s="1" t="n"/>
      <c r="N496" s="1" t="n"/>
    </row>
    <row r="497">
      <c r="A497" s="32" t="n"/>
      <c r="B497" s="33" t="n"/>
      <c r="C497" s="34" t="n"/>
      <c r="D497" s="34" t="n"/>
      <c r="E497" s="33" t="n"/>
      <c r="F497" s="33" t="n"/>
      <c r="G497" s="35" t="n"/>
      <c r="H497" s="33" t="n"/>
      <c r="I497" s="32" t="n"/>
      <c r="J497" s="36">
        <f>IF($A497="","",MONTH($A497))</f>
        <v/>
      </c>
      <c r="K497" s="36">
        <f>IF($A497="","",YEAR($A497))</f>
        <v/>
      </c>
      <c r="L497" s="1" t="n"/>
      <c r="M497" s="1" t="n"/>
      <c r="N497" s="1" t="n"/>
    </row>
    <row r="498">
      <c r="A498" s="28" t="n"/>
      <c r="B498" s="29" t="n"/>
      <c r="C498" s="9" t="n"/>
      <c r="D498" s="9" t="n"/>
      <c r="E498" s="29" t="n"/>
      <c r="F498" s="29" t="n"/>
      <c r="G498" s="30" t="n"/>
      <c r="H498" s="29" t="n"/>
      <c r="I498" s="28" t="n"/>
      <c r="J498" s="31">
        <f>IF($A498="","",MONTH($A498))</f>
        <v/>
      </c>
      <c r="K498" s="31">
        <f>IF($A498="","",YEAR($A498))</f>
        <v/>
      </c>
      <c r="L498" s="1" t="n"/>
      <c r="M498" s="1" t="n"/>
      <c r="N498" s="1" t="n"/>
    </row>
    <row r="499">
      <c r="A499" s="32" t="n"/>
      <c r="B499" s="33" t="n"/>
      <c r="C499" s="34" t="n"/>
      <c r="D499" s="34" t="n"/>
      <c r="E499" s="33" t="n"/>
      <c r="F499" s="33" t="n"/>
      <c r="G499" s="35" t="n"/>
      <c r="H499" s="33" t="n"/>
      <c r="I499" s="32" t="n"/>
      <c r="J499" s="36">
        <f>IF($A499="","",MONTH($A499))</f>
        <v/>
      </c>
      <c r="K499" s="36">
        <f>IF($A499="","",YEAR($A499))</f>
        <v/>
      </c>
      <c r="L499" s="1" t="n"/>
      <c r="M499" s="1" t="n"/>
      <c r="N499" s="1" t="n"/>
    </row>
    <row r="500">
      <c r="A500" s="28" t="n"/>
      <c r="B500" s="29" t="n"/>
      <c r="C500" s="9" t="n"/>
      <c r="D500" s="9" t="n"/>
      <c r="E500" s="29" t="n"/>
      <c r="F500" s="29" t="n"/>
      <c r="G500" s="30" t="n"/>
      <c r="H500" s="29" t="n"/>
      <c r="I500" s="28" t="n"/>
      <c r="J500" s="31">
        <f>IF($A500="","",MONTH($A500))</f>
        <v/>
      </c>
      <c r="K500" s="31">
        <f>IF($A500="","",YEAR($A500))</f>
        <v/>
      </c>
      <c r="L500" s="1" t="n"/>
      <c r="M500" s="1" t="n"/>
      <c r="N500" s="1" t="n"/>
    </row>
    <row r="501">
      <c r="A501" s="32" t="n"/>
      <c r="B501" s="33" t="n"/>
      <c r="C501" s="34" t="n"/>
      <c r="D501" s="34" t="n"/>
      <c r="E501" s="33" t="n"/>
      <c r="F501" s="33" t="n"/>
      <c r="G501" s="35" t="n"/>
      <c r="H501" s="33" t="n"/>
      <c r="I501" s="32" t="n"/>
      <c r="J501" s="36">
        <f>IF($A501="","",MONTH($A501))</f>
        <v/>
      </c>
      <c r="K501" s="36">
        <f>IF($A501="","",YEAR($A501))</f>
        <v/>
      </c>
      <c r="L501" s="1" t="n"/>
      <c r="M501" s="1" t="n"/>
      <c r="N501" s="1" t="n"/>
    </row>
    <row r="502">
      <c r="A502" s="28" t="n"/>
      <c r="B502" s="29" t="n"/>
      <c r="C502" s="9" t="n"/>
      <c r="D502" s="9" t="n"/>
      <c r="E502" s="29" t="n"/>
      <c r="F502" s="29" t="n"/>
      <c r="G502" s="30" t="n"/>
      <c r="H502" s="29" t="n"/>
      <c r="I502" s="28" t="n"/>
      <c r="J502" s="31">
        <f>IF($A502="","",MONTH($A502))</f>
        <v/>
      </c>
      <c r="K502" s="31">
        <f>IF($A502="","",YEAR($A502))</f>
        <v/>
      </c>
      <c r="L502" s="1" t="n"/>
      <c r="M502" s="1" t="n"/>
      <c r="N502" s="1" t="n"/>
    </row>
    <row r="503">
      <c r="A503" s="32" t="n"/>
      <c r="B503" s="33" t="n"/>
      <c r="C503" s="34" t="n"/>
      <c r="D503" s="34" t="n"/>
      <c r="E503" s="33" t="n"/>
      <c r="F503" s="33" t="n"/>
      <c r="G503" s="35" t="n"/>
      <c r="H503" s="33" t="n"/>
      <c r="I503" s="32" t="n"/>
      <c r="J503" s="36">
        <f>IF($A503="","",MONTH($A503))</f>
        <v/>
      </c>
      <c r="K503" s="36">
        <f>IF($A503="","",YEAR($A503))</f>
        <v/>
      </c>
      <c r="L503" s="1" t="n"/>
      <c r="M503" s="1" t="n"/>
      <c r="N503" s="1" t="n"/>
    </row>
    <row r="504">
      <c r="A504" s="28" t="n"/>
      <c r="B504" s="29" t="n"/>
      <c r="C504" s="9" t="n"/>
      <c r="D504" s="9" t="n"/>
      <c r="E504" s="29" t="n"/>
      <c r="F504" s="29" t="n"/>
      <c r="G504" s="30" t="n"/>
      <c r="H504" s="29" t="n"/>
      <c r="I504" s="28" t="n"/>
      <c r="J504" s="31">
        <f>IF($A504="","",MONTH($A504))</f>
        <v/>
      </c>
      <c r="K504" s="31">
        <f>IF($A504="","",YEAR($A504))</f>
        <v/>
      </c>
      <c r="L504" s="1" t="n"/>
      <c r="M504" s="1" t="n"/>
      <c r="N504" s="1" t="n"/>
    </row>
    <row r="505">
      <c r="A505" s="32" t="n"/>
      <c r="B505" s="33" t="n"/>
      <c r="C505" s="34" t="n"/>
      <c r="D505" s="34" t="n"/>
      <c r="E505" s="33" t="n"/>
      <c r="F505" s="33" t="n"/>
      <c r="G505" s="35" t="n"/>
      <c r="H505" s="33" t="n"/>
      <c r="I505" s="32" t="n"/>
      <c r="J505" s="36">
        <f>IF($A505="","",MONTH($A505))</f>
        <v/>
      </c>
      <c r="K505" s="36">
        <f>IF($A505="","",YEAR($A505))</f>
        <v/>
      </c>
      <c r="L505" s="1" t="n"/>
      <c r="M505" s="1" t="n"/>
      <c r="N505" s="1" t="n"/>
    </row>
    <row r="506">
      <c r="A506" s="28" t="n"/>
      <c r="B506" s="29" t="n"/>
      <c r="C506" s="9" t="n"/>
      <c r="D506" s="9" t="n"/>
      <c r="E506" s="29" t="n"/>
      <c r="F506" s="29" t="n"/>
      <c r="G506" s="30" t="n"/>
      <c r="H506" s="29" t="n"/>
      <c r="I506" s="28" t="n"/>
      <c r="J506" s="31">
        <f>IF($A506="","",MONTH($A506))</f>
        <v/>
      </c>
      <c r="K506" s="31">
        <f>IF($A506="","",YEAR($A506))</f>
        <v/>
      </c>
      <c r="L506" s="1" t="n"/>
      <c r="M506" s="1" t="n"/>
      <c r="N506" s="1" t="n"/>
    </row>
    <row r="507">
      <c r="A507" s="32" t="n"/>
      <c r="B507" s="33" t="n"/>
      <c r="C507" s="34" t="n"/>
      <c r="D507" s="34" t="n"/>
      <c r="E507" s="33" t="n"/>
      <c r="F507" s="33" t="n"/>
      <c r="G507" s="35" t="n"/>
      <c r="H507" s="33" t="n"/>
      <c r="I507" s="32" t="n"/>
      <c r="J507" s="36">
        <f>IF($A507="","",MONTH($A507))</f>
        <v/>
      </c>
      <c r="K507" s="36">
        <f>IF($A507="","",YEAR($A507))</f>
        <v/>
      </c>
      <c r="L507" s="1" t="n"/>
      <c r="M507" s="1" t="n"/>
      <c r="N507" s="1" t="n"/>
    </row>
    <row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</row>
    <row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</row>
    <row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</row>
    <row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</row>
    <row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</row>
    <row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</row>
    <row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</row>
    <row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</row>
    <row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</row>
    <row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</row>
    <row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</row>
    <row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</row>
    <row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</row>
  </sheetData>
  <mergeCells count="2">
    <mergeCell ref="A3:I3"/>
    <mergeCell ref="A2:I2"/>
  </mergeCells>
  <conditionalFormatting sqref="H8:H507">
    <cfRule type="cellIs" priority="1" operator="equal" dxfId="0">
      <formula>"Pendente"</formula>
    </cfRule>
    <cfRule type="cellIs" priority="2" operator="equal" dxfId="1">
      <formula>"Pago"</formula>
    </cfRule>
    <cfRule type="cellIs" priority="3" operator="equal" dxfId="2">
      <formula>"Agendado"</formula>
    </cfRule>
  </conditionalFormatting>
  <conditionalFormatting sqref="G8:G507">
    <cfRule type="expression" priority="4" dxfId="3">
      <formula>$B8="Receita"</formula>
    </cfRule>
    <cfRule type="expression" priority="5" dxfId="4">
      <formula>$B8="Despesa"</formula>
    </cfRule>
  </conditionalFormatting>
  <conditionalFormatting sqref="I8:I507">
    <cfRule type="expression" priority="6" dxfId="5">
      <formula>AND($H8="Pendente",$I8&lt;&gt;"",$I8&lt;TODAY())</formula>
    </cfRule>
  </conditionalFormatting>
  <dataValidations count="5">
    <dataValidation sqref="B8:B507" showDropDown="0" showInputMessage="0" showErrorMessage="0" allowBlank="1" errorTitle="Valor inválido" error="Selecione um valor da lista (edite as opções na aba Config)." type="list">
      <formula1>=tipos_list</formula1>
    </dataValidation>
    <dataValidation sqref="C8:C507" showDropDown="0" showInputMessage="0" showErrorMessage="0" allowBlank="1" errorTitle="Valor inválido" error="Selecione um valor da lista (edite as opções na aba Config)." type="list">
      <formula1>=categ_all</formula1>
    </dataValidation>
    <dataValidation sqref="E8:E507" showDropDown="0" showInputMessage="0" showErrorMessage="0" allowBlank="1" errorTitle="Valor inválido" error="Selecione um valor da lista (edite as opções na aba Config)." type="list">
      <formula1>=contas_list</formula1>
    </dataValidation>
    <dataValidation sqref="F8:F507" showDropDown="0" showInputMessage="0" showErrorMessage="0" allowBlank="1" errorTitle="Valor inválido" error="Selecione um valor da lista (edite as opções na aba Config)." type="list">
      <formula1>=formas_list</formula1>
    </dataValidation>
    <dataValidation sqref="H8:H507" showDropDown="0" showInputMessage="0" showErrorMessage="0" allowBlank="1" errorTitle="Valor inválido" error="Selecione um valor da lista (edite as opções na aba Config)." type="list">
      <formula1>=status_list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18AB2"/>
    <outlinePr summaryBelow="1" summaryRight="1"/>
    <pageSetUpPr/>
  </sheetPr>
  <dimension ref="A1:J40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2" customWidth="1" min="5" max="5"/>
    <col width="18" customWidth="1" min="6" max="6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4" customHeight="1">
      <c r="A2" s="17" t="inlineStr">
        <is>
          <t>📊  Orçamento do Mês (Planejado × Realizado)</t>
        </is>
      </c>
      <c r="B2" s="3" t="n"/>
      <c r="C2" s="3" t="n"/>
      <c r="D2" s="3" t="n"/>
      <c r="E2" s="3" t="n"/>
      <c r="F2" s="3" t="n"/>
      <c r="G2" s="1" t="n"/>
      <c r="H2" s="1" t="n"/>
      <c r="I2" s="1" t="n"/>
      <c r="J2" s="1" t="n"/>
    </row>
    <row r="3">
      <c r="A3" s="18" t="inlineStr">
        <is>
          <t>Defina quanto pretende gastar por categoria. O 'Realizado' é calculado sozinho a partir dos Lançamentos do mês de referência.</t>
        </is>
      </c>
      <c r="B3" s="5" t="n"/>
      <c r="C3" s="5" t="n"/>
      <c r="D3" s="5" t="n"/>
      <c r="E3" s="5" t="n"/>
      <c r="F3" s="5" t="n"/>
      <c r="G3" s="1" t="n"/>
      <c r="H3" s="1" t="n"/>
      <c r="I3" s="1" t="n"/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</row>
    <row r="6" ht="22" customHeight="1">
      <c r="A6" s="26" t="inlineStr">
        <is>
          <t>Categoria</t>
        </is>
      </c>
      <c r="B6" s="26" t="inlineStr">
        <is>
          <t>Planejado</t>
        </is>
      </c>
      <c r="C6" s="26" t="inlineStr">
        <is>
          <t>Realizado</t>
        </is>
      </c>
      <c r="D6" s="26" t="inlineStr">
        <is>
          <t>Diferença</t>
        </is>
      </c>
      <c r="E6" s="26" t="inlineStr">
        <is>
          <t>% Usado</t>
        </is>
      </c>
      <c r="F6" s="26" t="inlineStr">
        <is>
          <t>Situação</t>
        </is>
      </c>
      <c r="G6" s="1" t="n"/>
      <c r="H6" s="1" t="n"/>
      <c r="I6" s="1" t="n"/>
      <c r="J6" s="1" t="n"/>
    </row>
    <row r="7">
      <c r="A7" s="37" t="inlineStr">
        <is>
          <t>Moradia</t>
        </is>
      </c>
      <c r="B7" s="30" t="n">
        <v>1500</v>
      </c>
      <c r="C7" s="30">
        <f>SUMIFS(Lancamentos!$G$8:$G$507,Lancamentos!$B$8:$B$507,"Despesa",Lancamentos!$C$8:$C$507,$A7,Lancamentos!$K$8:$K$507,ano_ref,Lancamentos!$J$8:$J$507,mes_ref)</f>
        <v/>
      </c>
      <c r="D7" s="30">
        <f>B7-C7</f>
        <v/>
      </c>
      <c r="E7" s="38">
        <f>IF(B7&gt;0,C7/B7,0)</f>
        <v/>
      </c>
      <c r="F7" s="39">
        <f>IF(B7=0,"—",IF(C7&gt;B7,"🔴 Estourou",IF(C7&gt;=B7*0.9,"⚠️ No limite","✅ Ok")))</f>
        <v/>
      </c>
      <c r="G7" s="1" t="n"/>
      <c r="H7" s="1" t="n"/>
      <c r="I7" s="1" t="n"/>
      <c r="J7" s="1" t="n"/>
    </row>
    <row r="8">
      <c r="A8" s="40" t="inlineStr">
        <is>
          <t>Alimentação</t>
        </is>
      </c>
      <c r="B8" s="35" t="n">
        <v>500</v>
      </c>
      <c r="C8" s="35">
        <f>SUMIFS(Lancamentos!$G$8:$G$507,Lancamentos!$B$8:$B$507,"Despesa",Lancamentos!$C$8:$C$507,$A8,Lancamentos!$K$8:$K$507,ano_ref,Lancamentos!$J$8:$J$507,mes_ref)</f>
        <v/>
      </c>
      <c r="D8" s="35">
        <f>B8-C8</f>
        <v/>
      </c>
      <c r="E8" s="41">
        <f>IF(B8&gt;0,C8/B8,0)</f>
        <v/>
      </c>
      <c r="F8" s="42">
        <f>IF(B8=0,"—",IF(C8&gt;B8,"🔴 Estourou",IF(C8&gt;=B8*0.9,"⚠️ No limite","✅ Ok")))</f>
        <v/>
      </c>
      <c r="G8" s="1" t="n"/>
      <c r="H8" s="1" t="n"/>
      <c r="I8" s="1" t="n"/>
      <c r="J8" s="1" t="n"/>
    </row>
    <row r="9">
      <c r="A9" s="37" t="inlineStr">
        <is>
          <t>Mercado</t>
        </is>
      </c>
      <c r="B9" s="30" t="n">
        <v>800</v>
      </c>
      <c r="C9" s="30">
        <f>SUMIFS(Lancamentos!$G$8:$G$507,Lancamentos!$B$8:$B$507,"Despesa",Lancamentos!$C$8:$C$507,$A9,Lancamentos!$K$8:$K$507,ano_ref,Lancamentos!$J$8:$J$507,mes_ref)</f>
        <v/>
      </c>
      <c r="D9" s="30">
        <f>B9-C9</f>
        <v/>
      </c>
      <c r="E9" s="38">
        <f>IF(B9&gt;0,C9/B9,0)</f>
        <v/>
      </c>
      <c r="F9" s="39">
        <f>IF(B9=0,"—",IF(C9&gt;B9,"🔴 Estourou",IF(C9&gt;=B9*0.9,"⚠️ No limite","✅ Ok")))</f>
        <v/>
      </c>
      <c r="G9" s="1" t="n"/>
      <c r="H9" s="1" t="n"/>
      <c r="I9" s="1" t="n"/>
      <c r="J9" s="1" t="n"/>
    </row>
    <row r="10">
      <c r="A10" s="40" t="inlineStr">
        <is>
          <t>Transporte</t>
        </is>
      </c>
      <c r="B10" s="35" t="n">
        <v>300</v>
      </c>
      <c r="C10" s="35">
        <f>SUMIFS(Lancamentos!$G$8:$G$507,Lancamentos!$B$8:$B$507,"Despesa",Lancamentos!$C$8:$C$507,$A10,Lancamentos!$K$8:$K$507,ano_ref,Lancamentos!$J$8:$J$507,mes_ref)</f>
        <v/>
      </c>
      <c r="D10" s="35">
        <f>B10-C10</f>
        <v/>
      </c>
      <c r="E10" s="41">
        <f>IF(B10&gt;0,C10/B10,0)</f>
        <v/>
      </c>
      <c r="F10" s="42">
        <f>IF(B10=0,"—",IF(C10&gt;B10,"🔴 Estourou",IF(C10&gt;=B10*0.9,"⚠️ No limite","✅ Ok")))</f>
        <v/>
      </c>
      <c r="G10" s="1" t="n"/>
      <c r="H10" s="1" t="n"/>
      <c r="I10" s="1" t="n"/>
      <c r="J10" s="1" t="n"/>
    </row>
    <row r="11">
      <c r="A11" s="37" t="inlineStr">
        <is>
          <t>Saúde</t>
        </is>
      </c>
      <c r="B11" s="30" t="n">
        <v>200</v>
      </c>
      <c r="C11" s="30">
        <f>SUMIFS(Lancamentos!$G$8:$G$507,Lancamentos!$B$8:$B$507,"Despesa",Lancamentos!$C$8:$C$507,$A11,Lancamentos!$K$8:$K$507,ano_ref,Lancamentos!$J$8:$J$507,mes_ref)</f>
        <v/>
      </c>
      <c r="D11" s="30">
        <f>B11-C11</f>
        <v/>
      </c>
      <c r="E11" s="38">
        <f>IF(B11&gt;0,C11/B11,0)</f>
        <v/>
      </c>
      <c r="F11" s="39">
        <f>IF(B11=0,"—",IF(C11&gt;B11,"🔴 Estourou",IF(C11&gt;=B11*0.9,"⚠️ No limite","✅ Ok")))</f>
        <v/>
      </c>
      <c r="G11" s="1" t="n"/>
      <c r="H11" s="1" t="n"/>
      <c r="I11" s="1" t="n"/>
      <c r="J11" s="1" t="n"/>
    </row>
    <row r="12">
      <c r="A12" s="40" t="inlineStr">
        <is>
          <t>Educação</t>
        </is>
      </c>
      <c r="B12" s="35" t="n">
        <v>150</v>
      </c>
      <c r="C12" s="35">
        <f>SUMIFS(Lancamentos!$G$8:$G$507,Lancamentos!$B$8:$B$507,"Despesa",Lancamentos!$C$8:$C$507,$A12,Lancamentos!$K$8:$K$507,ano_ref,Lancamentos!$J$8:$J$507,mes_ref)</f>
        <v/>
      </c>
      <c r="D12" s="35">
        <f>B12-C12</f>
        <v/>
      </c>
      <c r="E12" s="41">
        <f>IF(B12&gt;0,C12/B12,0)</f>
        <v/>
      </c>
      <c r="F12" s="42">
        <f>IF(B12=0,"—",IF(C12&gt;B12,"🔴 Estourou",IF(C12&gt;=B12*0.9,"⚠️ No limite","✅ Ok")))</f>
        <v/>
      </c>
      <c r="G12" s="1" t="n"/>
      <c r="H12" s="1" t="n"/>
      <c r="I12" s="1" t="n"/>
      <c r="J12" s="1" t="n"/>
    </row>
    <row r="13">
      <c r="A13" s="37" t="inlineStr">
        <is>
          <t>Lazer</t>
        </is>
      </c>
      <c r="B13" s="30" t="n">
        <v>200</v>
      </c>
      <c r="C13" s="30">
        <f>SUMIFS(Lancamentos!$G$8:$G$507,Lancamentos!$B$8:$B$507,"Despesa",Lancamentos!$C$8:$C$507,$A13,Lancamentos!$K$8:$K$507,ano_ref,Lancamentos!$J$8:$J$507,mes_ref)</f>
        <v/>
      </c>
      <c r="D13" s="30">
        <f>B13-C13</f>
        <v/>
      </c>
      <c r="E13" s="38">
        <f>IF(B13&gt;0,C13/B13,0)</f>
        <v/>
      </c>
      <c r="F13" s="39">
        <f>IF(B13=0,"—",IF(C13&gt;B13,"🔴 Estourou",IF(C13&gt;=B13*0.9,"⚠️ No limite","✅ Ok")))</f>
        <v/>
      </c>
      <c r="G13" s="1" t="n"/>
      <c r="H13" s="1" t="n"/>
      <c r="I13" s="1" t="n"/>
      <c r="J13" s="1" t="n"/>
    </row>
    <row r="14">
      <c r="A14" s="40" t="inlineStr">
        <is>
          <t>Vestuário</t>
        </is>
      </c>
      <c r="B14" s="35" t="n">
        <v>100</v>
      </c>
      <c r="C14" s="35">
        <f>SUMIFS(Lancamentos!$G$8:$G$507,Lancamentos!$B$8:$B$507,"Despesa",Lancamentos!$C$8:$C$507,$A14,Lancamentos!$K$8:$K$507,ano_ref,Lancamentos!$J$8:$J$507,mes_ref)</f>
        <v/>
      </c>
      <c r="D14" s="35">
        <f>B14-C14</f>
        <v/>
      </c>
      <c r="E14" s="41">
        <f>IF(B14&gt;0,C14/B14,0)</f>
        <v/>
      </c>
      <c r="F14" s="42">
        <f>IF(B14=0,"—",IF(C14&gt;B14,"🔴 Estourou",IF(C14&gt;=B14*0.9,"⚠️ No limite","✅ Ok")))</f>
        <v/>
      </c>
      <c r="G14" s="1" t="n"/>
      <c r="H14" s="1" t="n"/>
      <c r="I14" s="1" t="n"/>
      <c r="J14" s="1" t="n"/>
    </row>
    <row r="15">
      <c r="A15" s="37" t="inlineStr">
        <is>
          <t>Contas e Serviços</t>
        </is>
      </c>
      <c r="B15" s="30" t="n">
        <v>450</v>
      </c>
      <c r="C15" s="30">
        <f>SUMIFS(Lancamentos!$G$8:$G$507,Lancamentos!$B$8:$B$507,"Despesa",Lancamentos!$C$8:$C$507,$A15,Lancamentos!$K$8:$K$507,ano_ref,Lancamentos!$J$8:$J$507,mes_ref)</f>
        <v/>
      </c>
      <c r="D15" s="30">
        <f>B15-C15</f>
        <v/>
      </c>
      <c r="E15" s="38">
        <f>IF(B15&gt;0,C15/B15,0)</f>
        <v/>
      </c>
      <c r="F15" s="39">
        <f>IF(B15=0,"—",IF(C15&gt;B15,"🔴 Estourou",IF(C15&gt;=B15*0.9,"⚠️ No limite","✅ Ok")))</f>
        <v/>
      </c>
      <c r="G15" s="1" t="n"/>
      <c r="H15" s="1" t="n"/>
      <c r="I15" s="1" t="n"/>
      <c r="J15" s="1" t="n"/>
    </row>
    <row r="16">
      <c r="A16" s="40" t="inlineStr">
        <is>
          <t>Assinaturas</t>
        </is>
      </c>
      <c r="B16" s="35" t="n">
        <v>150</v>
      </c>
      <c r="C16" s="35">
        <f>SUMIFS(Lancamentos!$G$8:$G$507,Lancamentos!$B$8:$B$507,"Despesa",Lancamentos!$C$8:$C$507,$A16,Lancamentos!$K$8:$K$507,ano_ref,Lancamentos!$J$8:$J$507,mes_ref)</f>
        <v/>
      </c>
      <c r="D16" s="35">
        <f>B16-C16</f>
        <v/>
      </c>
      <c r="E16" s="41">
        <f>IF(B16&gt;0,C16/B16,0)</f>
        <v/>
      </c>
      <c r="F16" s="42">
        <f>IF(B16=0,"—",IF(C16&gt;B16,"🔴 Estourou",IF(C16&gt;=B16*0.9,"⚠️ No limite","✅ Ok")))</f>
        <v/>
      </c>
      <c r="G16" s="1" t="n"/>
      <c r="H16" s="1" t="n"/>
      <c r="I16" s="1" t="n"/>
      <c r="J16" s="1" t="n"/>
    </row>
    <row r="17">
      <c r="A17" s="37" t="inlineStr">
        <is>
          <t>Pets</t>
        </is>
      </c>
      <c r="B17" s="30" t="n">
        <v>80</v>
      </c>
      <c r="C17" s="30">
        <f>SUMIFS(Lancamentos!$G$8:$G$507,Lancamentos!$B$8:$B$507,"Despesa",Lancamentos!$C$8:$C$507,$A17,Lancamentos!$K$8:$K$507,ano_ref,Lancamentos!$J$8:$J$507,mes_ref)</f>
        <v/>
      </c>
      <c r="D17" s="30">
        <f>B17-C17</f>
        <v/>
      </c>
      <c r="E17" s="38">
        <f>IF(B17&gt;0,C17/B17,0)</f>
        <v/>
      </c>
      <c r="F17" s="39">
        <f>IF(B17=0,"—",IF(C17&gt;B17,"🔴 Estourou",IF(C17&gt;=B17*0.9,"⚠️ No limite","✅ Ok")))</f>
        <v/>
      </c>
      <c r="G17" s="1" t="n"/>
      <c r="H17" s="1" t="n"/>
      <c r="I17" s="1" t="n"/>
      <c r="J17" s="1" t="n"/>
    </row>
    <row r="18">
      <c r="A18" s="40" t="inlineStr">
        <is>
          <t>Impostos e Taxas</t>
        </is>
      </c>
      <c r="B18" s="35" t="n">
        <v>100</v>
      </c>
      <c r="C18" s="35">
        <f>SUMIFS(Lancamentos!$G$8:$G$507,Lancamentos!$B$8:$B$507,"Despesa",Lancamentos!$C$8:$C$507,$A18,Lancamentos!$K$8:$K$507,ano_ref,Lancamentos!$J$8:$J$507,mes_ref)</f>
        <v/>
      </c>
      <c r="D18" s="35">
        <f>B18-C18</f>
        <v/>
      </c>
      <c r="E18" s="41">
        <f>IF(B18&gt;0,C18/B18,0)</f>
        <v/>
      </c>
      <c r="F18" s="42">
        <f>IF(B18=0,"—",IF(C18&gt;B18,"🔴 Estourou",IF(C18&gt;=B18*0.9,"⚠️ No limite","✅ Ok")))</f>
        <v/>
      </c>
      <c r="G18" s="1" t="n"/>
      <c r="H18" s="1" t="n"/>
      <c r="I18" s="1" t="n"/>
      <c r="J18" s="1" t="n"/>
    </row>
    <row r="19">
      <c r="A19" s="37" t="inlineStr">
        <is>
          <t>Dívidas/Empréstimos</t>
        </is>
      </c>
      <c r="B19" s="30" t="n">
        <v>0</v>
      </c>
      <c r="C19" s="30">
        <f>SUMIFS(Lancamentos!$G$8:$G$507,Lancamentos!$B$8:$B$507,"Despesa",Lancamentos!$C$8:$C$507,$A19,Lancamentos!$K$8:$K$507,ano_ref,Lancamentos!$J$8:$J$507,mes_ref)</f>
        <v/>
      </c>
      <c r="D19" s="30">
        <f>B19-C19</f>
        <v/>
      </c>
      <c r="E19" s="38">
        <f>IF(B19&gt;0,C19/B19,0)</f>
        <v/>
      </c>
      <c r="F19" s="39">
        <f>IF(B19=0,"—",IF(C19&gt;B19,"🔴 Estourou",IF(C19&gt;=B19*0.9,"⚠️ No limite","✅ Ok")))</f>
        <v/>
      </c>
      <c r="G19" s="1" t="n"/>
      <c r="H19" s="1" t="n"/>
      <c r="I19" s="1" t="n"/>
      <c r="J19" s="1" t="n"/>
    </row>
    <row r="20">
      <c r="A20" s="40" t="inlineStr">
        <is>
          <t>Cuidados Pessoais</t>
        </is>
      </c>
      <c r="B20" s="35" t="n">
        <v>100</v>
      </c>
      <c r="C20" s="35">
        <f>SUMIFS(Lancamentos!$G$8:$G$507,Lancamentos!$B$8:$B$507,"Despesa",Lancamentos!$C$8:$C$507,$A20,Lancamentos!$K$8:$K$507,ano_ref,Lancamentos!$J$8:$J$507,mes_ref)</f>
        <v/>
      </c>
      <c r="D20" s="35">
        <f>B20-C20</f>
        <v/>
      </c>
      <c r="E20" s="41">
        <f>IF(B20&gt;0,C20/B20,0)</f>
        <v/>
      </c>
      <c r="F20" s="42">
        <f>IF(B20=0,"—",IF(C20&gt;B20,"🔴 Estourou",IF(C20&gt;=B20*0.9,"⚠️ No limite","✅ Ok")))</f>
        <v/>
      </c>
      <c r="G20" s="1" t="n"/>
      <c r="H20" s="1" t="n"/>
      <c r="I20" s="1" t="n"/>
      <c r="J20" s="1" t="n"/>
    </row>
    <row r="21">
      <c r="A21" s="37" t="inlineStr">
        <is>
          <t>Outros</t>
        </is>
      </c>
      <c r="B21" s="30" t="n">
        <v>100</v>
      </c>
      <c r="C21" s="30">
        <f>SUMIFS(Lancamentos!$G$8:$G$507,Lancamentos!$B$8:$B$507,"Despesa",Lancamentos!$C$8:$C$507,$A21,Lancamentos!$K$8:$K$507,ano_ref,Lancamentos!$J$8:$J$507,mes_ref)</f>
        <v/>
      </c>
      <c r="D21" s="30">
        <f>B21-C21</f>
        <v/>
      </c>
      <c r="E21" s="38">
        <f>IF(B21&gt;0,C21/B21,0)</f>
        <v/>
      </c>
      <c r="F21" s="39">
        <f>IF(B21=0,"—",IF(C21&gt;B21,"🔴 Estourou",IF(C21&gt;=B21*0.9,"⚠️ No limite","✅ Ok")))</f>
        <v/>
      </c>
      <c r="G21" s="1" t="n"/>
      <c r="H21" s="1" t="n"/>
      <c r="I21" s="1" t="n"/>
      <c r="J21" s="1" t="n"/>
    </row>
    <row r="22">
      <c r="A22" s="25" t="inlineStr">
        <is>
          <t>TOTAL</t>
        </is>
      </c>
      <c r="B22" s="43">
        <f>SUM(B7:B21)</f>
        <v/>
      </c>
      <c r="C22" s="43">
        <f>SUM(C7:C21)</f>
        <v/>
      </c>
      <c r="D22" s="43">
        <f>B22-C22</f>
        <v/>
      </c>
      <c r="E22" s="44">
        <f>IF(B22&gt;0,C22/B22,0)</f>
        <v/>
      </c>
      <c r="F22" s="25" t="inlineStr"/>
      <c r="G22" s="1" t="n"/>
      <c r="H22" s="1" t="n"/>
      <c r="I22" s="1" t="n"/>
      <c r="J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45" t="inlineStr">
        <is>
          <t>Categorias acima do limite:</t>
        </is>
      </c>
      <c r="B24" s="1" t="n"/>
      <c r="C24" s="1" t="n"/>
      <c r="D24" s="46">
        <f>SUMPRODUCT(--(C7:C21&gt;B7:B21),--(B7:B21&gt;0))</f>
        <v/>
      </c>
      <c r="E24" s="1" t="n"/>
      <c r="F24" s="1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</sheetData>
  <mergeCells count="2">
    <mergeCell ref="A3:F3"/>
    <mergeCell ref="A2:F2"/>
  </mergeCells>
  <conditionalFormatting sqref="E7:E21">
    <cfRule type="dataBar" priority="1">
      <dataBar showValue="1">
        <cfvo type="num" val="0"/>
        <cfvo type="num" val="1"/>
        <color rgb="0006A77D"/>
      </dataBar>
    </cfRule>
  </conditionalFormatting>
  <conditionalFormatting sqref="D7:D21">
    <cfRule type="cellIs" priority="2" operator="lessThan" dxfId="4">
      <formula>0</formula>
    </cfRule>
    <cfRule type="cellIs" priority="3" operator="greaterThanOrEqual" dxfId="3">
      <formula>0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48C68"/>
    <outlinePr summaryBelow="1" summaryRight="1"/>
    <pageSetUpPr/>
  </sheetPr>
  <dimension ref="A1:P82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21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2.5" customWidth="1" min="14" max="14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</row>
    <row r="2" ht="36" customHeight="1">
      <c r="A2" s="1" t="n"/>
      <c r="B2" s="17" t="inlineStr">
        <is>
          <t>📈  Painel Financeiro</t>
        </is>
      </c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3" t="n"/>
      <c r="N2" s="1" t="n"/>
      <c r="O2" s="1" t="n"/>
      <c r="P2" s="1" t="n"/>
    </row>
    <row r="3">
      <c r="A3" s="1" t="n"/>
      <c r="B3" s="18">
        <f>" Referência: "&amp;CHOOSE(mes_ref,"Janeiro","Fevereiro","Março","Abril","Maio","Junho","Julho","Agosto","Setembro","Outubro","Novembro","Dezembro")&amp;" / "&amp;ano_ref&amp;"   •   Olá, "&amp;Config!C6&amp;"!"</f>
        <v/>
      </c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1" t="n"/>
      <c r="O3" s="1" t="n"/>
      <c r="P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</row>
    <row r="5" ht="18" customHeight="1">
      <c r="A5" s="1" t="n"/>
      <c r="B5" s="47" t="inlineStr">
        <is>
          <t>💰 RECEITAS DO MÊS</t>
        </is>
      </c>
      <c r="C5" s="48" t="n"/>
      <c r="D5" s="48" t="n"/>
      <c r="E5" s="49" t="inlineStr">
        <is>
          <t>💸 DESPESAS DO MÊS</t>
        </is>
      </c>
      <c r="F5" s="50" t="n"/>
      <c r="G5" s="50" t="n"/>
      <c r="H5" s="51" t="inlineStr">
        <is>
          <t>🏦 SALDO DO MÊS</t>
        </is>
      </c>
      <c r="I5" s="52" t="n"/>
      <c r="J5" s="52" t="n"/>
      <c r="K5" s="53" t="inlineStr">
        <is>
          <t>📈 TAXA DE ECONOMIA</t>
        </is>
      </c>
      <c r="L5" s="54" t="n"/>
      <c r="M5" s="54" t="n"/>
      <c r="N5" s="1" t="n"/>
      <c r="O5" s="1" t="n"/>
      <c r="P5" s="1" t="n"/>
    </row>
    <row r="6" ht="26" customHeight="1">
      <c r="A6" s="1" t="n"/>
      <c r="B6" s="55">
        <f>SUMIFS(Lancamentos!$G$8:$G$507,Lancamentos!$B$8:$B$507,"Receita",Lancamentos!$K$8:$K$507,ano_ref,Lancamentos!$J$8:$J$507,mes_ref)</f>
        <v/>
      </c>
      <c r="C6" s="56" t="n"/>
      <c r="D6" s="56" t="n"/>
      <c r="E6" s="57">
        <f>SUMIFS(Lancamentos!$G$8:$G$507,Lancamentos!$B$8:$B$507,"Despesa",Lancamentos!$K$8:$K$507,ano_ref,Lancamentos!$J$8:$J$507,mes_ref)</f>
        <v/>
      </c>
      <c r="F6" s="58" t="n"/>
      <c r="G6" s="58" t="n"/>
      <c r="H6" s="59">
        <f>d_receitas-d_despesas</f>
        <v/>
      </c>
      <c r="I6" s="60" t="n"/>
      <c r="J6" s="60" t="n"/>
      <c r="K6" s="61">
        <f>IF(d_receitas&gt;0,d_saldo/d_receitas,0)</f>
        <v/>
      </c>
      <c r="L6" s="62" t="n"/>
      <c r="M6" s="62" t="n"/>
      <c r="N6" s="1" t="n"/>
      <c r="O6" s="1" t="n"/>
      <c r="P6" s="1" t="n"/>
    </row>
    <row r="7" ht="18" customHeight="1">
      <c r="A7" s="1" t="n"/>
      <c r="B7" s="56" t="n"/>
      <c r="C7" s="56" t="n"/>
      <c r="D7" s="56" t="n"/>
      <c r="E7" s="58" t="n"/>
      <c r="F7" s="58" t="n"/>
      <c r="G7" s="58" t="n"/>
      <c r="H7" s="60" t="n"/>
      <c r="I7" s="60" t="n"/>
      <c r="J7" s="60" t="n"/>
      <c r="K7" s="62" t="n"/>
      <c r="L7" s="62" t="n"/>
      <c r="M7" s="62" t="n"/>
      <c r="N7" s="1" t="n"/>
      <c r="O7" s="1" t="n"/>
      <c r="P7" s="1" t="n"/>
    </row>
    <row r="8">
      <c r="A8" s="1" t="n"/>
      <c r="B8" s="1" t="n"/>
      <c r="C8" s="1" t="n"/>
      <c r="D8" s="1" t="n"/>
      <c r="E8" s="1" t="n"/>
      <c r="F8" s="1" t="n"/>
      <c r="G8" s="1" t="n"/>
      <c r="H8" s="1" t="n"/>
      <c r="I8" s="1" t="n"/>
      <c r="J8" s="1" t="n"/>
      <c r="K8" s="1" t="n"/>
      <c r="L8" s="1" t="n"/>
      <c r="M8" s="1" t="n"/>
      <c r="N8" s="1" t="n"/>
      <c r="O8" s="1" t="n"/>
      <c r="P8" s="1" t="n"/>
    </row>
    <row r="9" ht="18" customHeight="1">
      <c r="A9" s="1" t="n"/>
      <c r="B9" s="63" t="inlineStr">
        <is>
          <t>⏳ A PAGAR (pendente)</t>
        </is>
      </c>
      <c r="C9" s="14" t="n"/>
      <c r="D9" s="14" t="n"/>
      <c r="E9" s="64" t="inlineStr">
        <is>
          <t>🛡️ RESERVA EMERG.</t>
        </is>
      </c>
      <c r="F9" s="7" t="n"/>
      <c r="G9" s="7" t="n"/>
      <c r="H9" s="65" t="inlineStr">
        <is>
          <t>🔻 MAIOR GASTO</t>
        </is>
      </c>
      <c r="I9" s="5" t="n"/>
      <c r="J9" s="5" t="n"/>
      <c r="K9" s="66" t="inlineStr">
        <is>
          <t>💼 SALDO ACUM. (ano)</t>
        </is>
      </c>
      <c r="L9" s="3" t="n"/>
      <c r="M9" s="3" t="n"/>
      <c r="N9" s="1" t="n"/>
      <c r="O9" s="1" t="n"/>
      <c r="P9" s="1" t="n"/>
    </row>
    <row r="10" ht="26" customHeight="1">
      <c r="A10" s="1" t="n"/>
      <c r="B10" s="67">
        <f>SUMIFS(Lancamentos!$G$8:$G$507,Lancamentos!$B$8:$B$507,"Despesa",Lancamentos!$H$8:$H$507,"Pendente",Lancamentos!$K$8:$K$507,ano_ref,Lancamentos!$J$8:$J$507,mes_ref)</f>
        <v/>
      </c>
      <c r="C10" s="68" t="n"/>
      <c r="D10" s="68" t="n"/>
      <c r="E10" s="69">
        <f>IF(res_alvo&gt;0,res_guardado/res_alvo,0)</f>
        <v/>
      </c>
      <c r="F10" s="70" t="n"/>
      <c r="G10" s="70" t="n"/>
      <c r="H10" s="71">
        <f>INDEX($B$15:$B$29,MATCH(MAX($C$15:$C$29),$C$15:$C$29,0))</f>
        <v/>
      </c>
      <c r="I10" s="72" t="n"/>
      <c r="J10" s="72" t="n"/>
      <c r="K10" s="73">
        <f>saldo_inicial+SUMIFS(Lancamentos!$G$8:$G$507,Lancamentos!$B$8:$B$507,"Receita",Lancamentos!$K$8:$K$507,ano_ref)-SUMIFS(Lancamentos!$G$8:$G$507,Lancamentos!$B$8:$B$507,"Despesa",Lancamentos!$K$8:$K$507,ano_ref)</f>
        <v/>
      </c>
      <c r="L10" s="74" t="n"/>
      <c r="M10" s="74" t="n"/>
      <c r="N10" s="1" t="n"/>
      <c r="O10" s="1" t="n"/>
      <c r="P10" s="1" t="n"/>
    </row>
    <row r="11" ht="18" customHeight="1">
      <c r="A11" s="1" t="n"/>
      <c r="B11" s="68" t="n"/>
      <c r="C11" s="68" t="n"/>
      <c r="D11" s="68" t="n"/>
      <c r="E11" s="70" t="n"/>
      <c r="F11" s="70" t="n"/>
      <c r="G11" s="70" t="n"/>
      <c r="H11" s="72" t="n"/>
      <c r="I11" s="72" t="n"/>
      <c r="J11" s="72" t="n"/>
      <c r="K11" s="74" t="n"/>
      <c r="L11" s="74" t="n"/>
      <c r="M11" s="74" t="n"/>
      <c r="N11" s="1" t="n"/>
      <c r="O11" s="1" t="n"/>
      <c r="P11" s="1" t="n"/>
    </row>
    <row r="12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</row>
    <row r="13">
      <c r="A13" s="1" t="n"/>
      <c r="B13" s="6" t="inlineStr">
        <is>
          <t>🍩  Despesas por Categoria — para onde o dinheiro foi (mês)</t>
        </is>
      </c>
      <c r="C13" s="7" t="n"/>
      <c r="D13" s="7" t="n"/>
      <c r="E13" s="7" t="n"/>
      <c r="F13" s="7" t="n"/>
      <c r="G13" s="7" t="n"/>
      <c r="H13" s="7" t="n"/>
      <c r="I13" s="1" t="n"/>
      <c r="J13" s="1" t="n"/>
      <c r="K13" s="1" t="n"/>
      <c r="L13" s="1" t="n"/>
      <c r="M13" s="1" t="n"/>
      <c r="N13" s="1" t="n"/>
      <c r="O13" s="1" t="n"/>
      <c r="P13" s="1" t="n"/>
    </row>
    <row r="14">
      <c r="A14" s="1" t="n"/>
      <c r="B14" s="75" t="inlineStr">
        <is>
          <t>Categoria</t>
        </is>
      </c>
      <c r="C14" s="75" t="inlineStr">
        <is>
          <t>Valor</t>
        </is>
      </c>
      <c r="D14" s="75" t="inlineStr">
        <is>
          <t>%</t>
        </is>
      </c>
      <c r="E14" s="75" t="inlineStr">
        <is>
          <t>Distribuição</t>
        </is>
      </c>
      <c r="F14" s="76" t="n"/>
      <c r="G14" s="76" t="n"/>
      <c r="H14" s="76" t="n"/>
      <c r="I14" s="1" t="n"/>
      <c r="J14" s="1" t="n"/>
      <c r="K14" s="1" t="n"/>
      <c r="L14" s="1" t="n"/>
      <c r="M14" s="1" t="n"/>
      <c r="N14" s="1" t="n"/>
      <c r="O14" s="1" t="n"/>
      <c r="P14" s="1" t="n"/>
    </row>
    <row r="15">
      <c r="A15" s="1" t="n"/>
      <c r="B15" s="9" t="inlineStr">
        <is>
          <t>Moradia</t>
        </is>
      </c>
      <c r="C15" s="30">
        <f>SUMIFS(Lancamentos!$G$8:$G$507,Lancamentos!$B$8:$B$507,"Despesa",Lancamentos!$C$8:$C$507,$B15,Lancamentos!$K$8:$K$507,ano_ref,Lancamentos!$J$8:$J$507,mes_ref)</f>
        <v/>
      </c>
      <c r="D15" s="77">
        <f>IF(d_despesas&gt;0,C15/d_despesas,0)</f>
        <v/>
      </c>
      <c r="E15" s="78">
        <f>IF($C15=0,"",REPT("█",ROUND($C15/MAX($C$15:$C$29)*24,0)))</f>
        <v/>
      </c>
      <c r="F15" s="79" t="n"/>
      <c r="G15" s="79" t="n"/>
      <c r="H15" s="79" t="n"/>
      <c r="I15" s="1" t="n"/>
      <c r="J15" s="1" t="n"/>
      <c r="K15" s="1" t="n"/>
      <c r="L15" s="1" t="n"/>
      <c r="M15" s="1" t="n"/>
      <c r="N15" s="1" t="n"/>
      <c r="O15" s="1" t="n"/>
      <c r="P15" s="1" t="n"/>
    </row>
    <row r="16">
      <c r="A16" s="1" t="n"/>
      <c r="B16" s="34" t="inlineStr">
        <is>
          <t>Alimentação</t>
        </is>
      </c>
      <c r="C16" s="35">
        <f>SUMIFS(Lancamentos!$G$8:$G$507,Lancamentos!$B$8:$B$507,"Despesa",Lancamentos!$C$8:$C$507,$B16,Lancamentos!$K$8:$K$507,ano_ref,Lancamentos!$J$8:$J$507,mes_ref)</f>
        <v/>
      </c>
      <c r="D16" s="80">
        <f>IF(d_despesas&gt;0,C16/d_despesas,0)</f>
        <v/>
      </c>
      <c r="E16" s="81">
        <f>IF($C16=0,"",REPT("█",ROUND($C16/MAX($C$15:$C$29)*24,0)))</f>
        <v/>
      </c>
      <c r="F16" s="82" t="n"/>
      <c r="G16" s="82" t="n"/>
      <c r="H16" s="82" t="n"/>
      <c r="I16" s="1" t="n"/>
      <c r="J16" s="1" t="n"/>
      <c r="K16" s="1" t="n"/>
      <c r="L16" s="1" t="n"/>
      <c r="M16" s="1" t="n"/>
      <c r="N16" s="1" t="n"/>
      <c r="O16" s="1" t="n"/>
      <c r="P16" s="1" t="n"/>
    </row>
    <row r="17">
      <c r="A17" s="1" t="n"/>
      <c r="B17" s="9" t="inlineStr">
        <is>
          <t>Mercado</t>
        </is>
      </c>
      <c r="C17" s="30">
        <f>SUMIFS(Lancamentos!$G$8:$G$507,Lancamentos!$B$8:$B$507,"Despesa",Lancamentos!$C$8:$C$507,$B17,Lancamentos!$K$8:$K$507,ano_ref,Lancamentos!$J$8:$J$507,mes_ref)</f>
        <v/>
      </c>
      <c r="D17" s="77">
        <f>IF(d_despesas&gt;0,C17/d_despesas,0)</f>
        <v/>
      </c>
      <c r="E17" s="78">
        <f>IF($C17=0,"",REPT("█",ROUND($C17/MAX($C$15:$C$29)*24,0)))</f>
        <v/>
      </c>
      <c r="F17" s="79" t="n"/>
      <c r="G17" s="79" t="n"/>
      <c r="H17" s="79" t="n"/>
      <c r="I17" s="1" t="n"/>
      <c r="J17" s="1" t="n"/>
      <c r="K17" s="1" t="n"/>
      <c r="L17" s="1" t="n"/>
      <c r="M17" s="1" t="n"/>
      <c r="N17" s="1" t="n"/>
      <c r="O17" s="1" t="n"/>
      <c r="P17" s="1" t="n"/>
    </row>
    <row r="18">
      <c r="A18" s="1" t="n"/>
      <c r="B18" s="34" t="inlineStr">
        <is>
          <t>Transporte</t>
        </is>
      </c>
      <c r="C18" s="35">
        <f>SUMIFS(Lancamentos!$G$8:$G$507,Lancamentos!$B$8:$B$507,"Despesa",Lancamentos!$C$8:$C$507,$B18,Lancamentos!$K$8:$K$507,ano_ref,Lancamentos!$J$8:$J$507,mes_ref)</f>
        <v/>
      </c>
      <c r="D18" s="80">
        <f>IF(d_despesas&gt;0,C18/d_despesas,0)</f>
        <v/>
      </c>
      <c r="E18" s="81">
        <f>IF($C18=0,"",REPT("█",ROUND($C18/MAX($C$15:$C$29)*24,0)))</f>
        <v/>
      </c>
      <c r="F18" s="82" t="n"/>
      <c r="G18" s="82" t="n"/>
      <c r="H18" s="82" t="n"/>
      <c r="I18" s="1" t="n"/>
      <c r="J18" s="1" t="n"/>
      <c r="K18" s="1" t="n"/>
      <c r="L18" s="1" t="n"/>
      <c r="M18" s="1" t="n"/>
      <c r="N18" s="1" t="n"/>
      <c r="O18" s="1" t="n"/>
      <c r="P18" s="1" t="n"/>
    </row>
    <row r="19">
      <c r="A19" s="1" t="n"/>
      <c r="B19" s="9" t="inlineStr">
        <is>
          <t>Saúde</t>
        </is>
      </c>
      <c r="C19" s="30">
        <f>SUMIFS(Lancamentos!$G$8:$G$507,Lancamentos!$B$8:$B$507,"Despesa",Lancamentos!$C$8:$C$507,$B19,Lancamentos!$K$8:$K$507,ano_ref,Lancamentos!$J$8:$J$507,mes_ref)</f>
        <v/>
      </c>
      <c r="D19" s="77">
        <f>IF(d_despesas&gt;0,C19/d_despesas,0)</f>
        <v/>
      </c>
      <c r="E19" s="78">
        <f>IF($C19=0,"",REPT("█",ROUND($C19/MAX($C$15:$C$29)*24,0)))</f>
        <v/>
      </c>
      <c r="F19" s="79" t="n"/>
      <c r="G19" s="79" t="n"/>
      <c r="H19" s="79" t="n"/>
      <c r="I19" s="1" t="n"/>
      <c r="J19" s="1" t="n"/>
      <c r="K19" s="1" t="n"/>
      <c r="L19" s="1" t="n"/>
      <c r="M19" s="1" t="n"/>
      <c r="N19" s="1" t="n"/>
      <c r="O19" s="1" t="n"/>
      <c r="P19" s="1" t="n"/>
    </row>
    <row r="20">
      <c r="A20" s="1" t="n"/>
      <c r="B20" s="34" t="inlineStr">
        <is>
          <t>Educação</t>
        </is>
      </c>
      <c r="C20" s="35">
        <f>SUMIFS(Lancamentos!$G$8:$G$507,Lancamentos!$B$8:$B$507,"Despesa",Lancamentos!$C$8:$C$507,$B20,Lancamentos!$K$8:$K$507,ano_ref,Lancamentos!$J$8:$J$507,mes_ref)</f>
        <v/>
      </c>
      <c r="D20" s="80">
        <f>IF(d_despesas&gt;0,C20/d_despesas,0)</f>
        <v/>
      </c>
      <c r="E20" s="81">
        <f>IF($C20=0,"",REPT("█",ROUND($C20/MAX($C$15:$C$29)*24,0)))</f>
        <v/>
      </c>
      <c r="F20" s="82" t="n"/>
      <c r="G20" s="82" t="n"/>
      <c r="H20" s="82" t="n"/>
      <c r="I20" s="1" t="n"/>
      <c r="J20" s="1" t="n"/>
      <c r="K20" s="1" t="n"/>
      <c r="L20" s="1" t="n"/>
      <c r="M20" s="1" t="n"/>
      <c r="N20" s="1" t="n"/>
      <c r="O20" s="1" t="n"/>
      <c r="P20" s="1" t="n"/>
    </row>
    <row r="21">
      <c r="A21" s="1" t="n"/>
      <c r="B21" s="9" t="inlineStr">
        <is>
          <t>Lazer</t>
        </is>
      </c>
      <c r="C21" s="30">
        <f>SUMIFS(Lancamentos!$G$8:$G$507,Lancamentos!$B$8:$B$507,"Despesa",Lancamentos!$C$8:$C$507,$B21,Lancamentos!$K$8:$K$507,ano_ref,Lancamentos!$J$8:$J$507,mes_ref)</f>
        <v/>
      </c>
      <c r="D21" s="77">
        <f>IF(d_despesas&gt;0,C21/d_despesas,0)</f>
        <v/>
      </c>
      <c r="E21" s="78">
        <f>IF($C21=0,"",REPT("█",ROUND($C21/MAX($C$15:$C$29)*24,0)))</f>
        <v/>
      </c>
      <c r="F21" s="79" t="n"/>
      <c r="G21" s="79" t="n"/>
      <c r="H21" s="79" t="n"/>
      <c r="I21" s="1" t="n"/>
      <c r="J21" s="1" t="n"/>
      <c r="K21" s="1" t="n"/>
      <c r="L21" s="1" t="n"/>
      <c r="M21" s="1" t="n"/>
      <c r="N21" s="1" t="n"/>
      <c r="O21" s="1" t="n"/>
      <c r="P21" s="1" t="n"/>
    </row>
    <row r="22">
      <c r="A22" s="1" t="n"/>
      <c r="B22" s="34" t="inlineStr">
        <is>
          <t>Vestuário</t>
        </is>
      </c>
      <c r="C22" s="35">
        <f>SUMIFS(Lancamentos!$G$8:$G$507,Lancamentos!$B$8:$B$507,"Despesa",Lancamentos!$C$8:$C$507,$B22,Lancamentos!$K$8:$K$507,ano_ref,Lancamentos!$J$8:$J$507,mes_ref)</f>
        <v/>
      </c>
      <c r="D22" s="80">
        <f>IF(d_despesas&gt;0,C22/d_despesas,0)</f>
        <v/>
      </c>
      <c r="E22" s="81">
        <f>IF($C22=0,"",REPT("█",ROUND($C22/MAX($C$15:$C$29)*24,0)))</f>
        <v/>
      </c>
      <c r="F22" s="82" t="n"/>
      <c r="G22" s="82" t="n"/>
      <c r="H22" s="82" t="n"/>
      <c r="I22" s="1" t="n"/>
      <c r="J22" s="1" t="n"/>
      <c r="K22" s="1" t="n"/>
      <c r="L22" s="1" t="n"/>
      <c r="M22" s="1" t="n"/>
      <c r="N22" s="1" t="n"/>
      <c r="O22" s="1" t="n"/>
      <c r="P22" s="1" t="n"/>
    </row>
    <row r="23">
      <c r="A23" s="1" t="n"/>
      <c r="B23" s="9" t="inlineStr">
        <is>
          <t>Contas e Serviços</t>
        </is>
      </c>
      <c r="C23" s="30">
        <f>SUMIFS(Lancamentos!$G$8:$G$507,Lancamentos!$B$8:$B$507,"Despesa",Lancamentos!$C$8:$C$507,$B23,Lancamentos!$K$8:$K$507,ano_ref,Lancamentos!$J$8:$J$507,mes_ref)</f>
        <v/>
      </c>
      <c r="D23" s="77">
        <f>IF(d_despesas&gt;0,C23/d_despesas,0)</f>
        <v/>
      </c>
      <c r="E23" s="78">
        <f>IF($C23=0,"",REPT("█",ROUND($C23/MAX($C$15:$C$29)*24,0)))</f>
        <v/>
      </c>
      <c r="F23" s="79" t="n"/>
      <c r="G23" s="79" t="n"/>
      <c r="H23" s="79" t="n"/>
      <c r="I23" s="1" t="n"/>
      <c r="J23" s="1" t="n"/>
      <c r="K23" s="1" t="n"/>
      <c r="L23" s="1" t="n"/>
      <c r="M23" s="1" t="n"/>
      <c r="N23" s="1" t="n"/>
      <c r="O23" s="1" t="n"/>
      <c r="P23" s="1" t="n"/>
    </row>
    <row r="24">
      <c r="A24" s="1" t="n"/>
      <c r="B24" s="34" t="inlineStr">
        <is>
          <t>Assinaturas</t>
        </is>
      </c>
      <c r="C24" s="35">
        <f>SUMIFS(Lancamentos!$G$8:$G$507,Lancamentos!$B$8:$B$507,"Despesa",Lancamentos!$C$8:$C$507,$B24,Lancamentos!$K$8:$K$507,ano_ref,Lancamentos!$J$8:$J$507,mes_ref)</f>
        <v/>
      </c>
      <c r="D24" s="80">
        <f>IF(d_despesas&gt;0,C24/d_despesas,0)</f>
        <v/>
      </c>
      <c r="E24" s="81">
        <f>IF($C24=0,"",REPT("█",ROUND($C24/MAX($C$15:$C$29)*24,0)))</f>
        <v/>
      </c>
      <c r="F24" s="82" t="n"/>
      <c r="G24" s="82" t="n"/>
      <c r="H24" s="82" t="n"/>
      <c r="I24" s="1" t="n"/>
      <c r="J24" s="1" t="n"/>
      <c r="K24" s="1" t="n"/>
      <c r="L24" s="1" t="n"/>
      <c r="M24" s="1" t="n"/>
      <c r="N24" s="1" t="n"/>
      <c r="O24" s="1" t="n"/>
      <c r="P24" s="1" t="n"/>
    </row>
    <row r="25">
      <c r="A25" s="1" t="n"/>
      <c r="B25" s="9" t="inlineStr">
        <is>
          <t>Pets</t>
        </is>
      </c>
      <c r="C25" s="30">
        <f>SUMIFS(Lancamentos!$G$8:$G$507,Lancamentos!$B$8:$B$507,"Despesa",Lancamentos!$C$8:$C$507,$B25,Lancamentos!$K$8:$K$507,ano_ref,Lancamentos!$J$8:$J$507,mes_ref)</f>
        <v/>
      </c>
      <c r="D25" s="77">
        <f>IF(d_despesas&gt;0,C25/d_despesas,0)</f>
        <v/>
      </c>
      <c r="E25" s="78">
        <f>IF($C25=0,"",REPT("█",ROUND($C25/MAX($C$15:$C$29)*24,0)))</f>
        <v/>
      </c>
      <c r="F25" s="79" t="n"/>
      <c r="G25" s="79" t="n"/>
      <c r="H25" s="79" t="n"/>
      <c r="I25" s="1" t="n"/>
      <c r="J25" s="1" t="n"/>
      <c r="K25" s="1" t="n"/>
      <c r="L25" s="1" t="n"/>
      <c r="M25" s="1" t="n"/>
      <c r="N25" s="1" t="n"/>
      <c r="O25" s="1" t="n"/>
      <c r="P25" s="1" t="n"/>
    </row>
    <row r="26">
      <c r="A26" s="1" t="n"/>
      <c r="B26" s="34" t="inlineStr">
        <is>
          <t>Impostos e Taxas</t>
        </is>
      </c>
      <c r="C26" s="35">
        <f>SUMIFS(Lancamentos!$G$8:$G$507,Lancamentos!$B$8:$B$507,"Despesa",Lancamentos!$C$8:$C$507,$B26,Lancamentos!$K$8:$K$507,ano_ref,Lancamentos!$J$8:$J$507,mes_ref)</f>
        <v/>
      </c>
      <c r="D26" s="80">
        <f>IF(d_despesas&gt;0,C26/d_despesas,0)</f>
        <v/>
      </c>
      <c r="E26" s="81">
        <f>IF($C26=0,"",REPT("█",ROUND($C26/MAX($C$15:$C$29)*24,0)))</f>
        <v/>
      </c>
      <c r="F26" s="82" t="n"/>
      <c r="G26" s="82" t="n"/>
      <c r="H26" s="82" t="n"/>
      <c r="I26" s="1" t="n"/>
      <c r="J26" s="1" t="n"/>
      <c r="K26" s="1" t="n"/>
      <c r="L26" s="1" t="n"/>
      <c r="M26" s="1" t="n"/>
      <c r="N26" s="1" t="n"/>
      <c r="O26" s="1" t="n"/>
      <c r="P26" s="1" t="n"/>
    </row>
    <row r="27">
      <c r="A27" s="1" t="n"/>
      <c r="B27" s="9" t="inlineStr">
        <is>
          <t>Dívidas/Empréstimos</t>
        </is>
      </c>
      <c r="C27" s="30">
        <f>SUMIFS(Lancamentos!$G$8:$G$507,Lancamentos!$B$8:$B$507,"Despesa",Lancamentos!$C$8:$C$507,$B27,Lancamentos!$K$8:$K$507,ano_ref,Lancamentos!$J$8:$J$507,mes_ref)</f>
        <v/>
      </c>
      <c r="D27" s="77">
        <f>IF(d_despesas&gt;0,C27/d_despesas,0)</f>
        <v/>
      </c>
      <c r="E27" s="78">
        <f>IF($C27=0,"",REPT("█",ROUND($C27/MAX($C$15:$C$29)*24,0)))</f>
        <v/>
      </c>
      <c r="F27" s="79" t="n"/>
      <c r="G27" s="79" t="n"/>
      <c r="H27" s="79" t="n"/>
      <c r="I27" s="1" t="n"/>
      <c r="J27" s="1" t="n"/>
      <c r="K27" s="1" t="n"/>
      <c r="L27" s="1" t="n"/>
      <c r="M27" s="1" t="n"/>
      <c r="N27" s="1" t="n"/>
      <c r="O27" s="1" t="n"/>
      <c r="P27" s="1" t="n"/>
    </row>
    <row r="28">
      <c r="A28" s="1" t="n"/>
      <c r="B28" s="34" t="inlineStr">
        <is>
          <t>Cuidados Pessoais</t>
        </is>
      </c>
      <c r="C28" s="35">
        <f>SUMIFS(Lancamentos!$G$8:$G$507,Lancamentos!$B$8:$B$507,"Despesa",Lancamentos!$C$8:$C$507,$B28,Lancamentos!$K$8:$K$507,ano_ref,Lancamentos!$J$8:$J$507,mes_ref)</f>
        <v/>
      </c>
      <c r="D28" s="80">
        <f>IF(d_despesas&gt;0,C28/d_despesas,0)</f>
        <v/>
      </c>
      <c r="E28" s="81">
        <f>IF($C28=0,"",REPT("█",ROUND($C28/MAX($C$15:$C$29)*24,0)))</f>
        <v/>
      </c>
      <c r="F28" s="82" t="n"/>
      <c r="G28" s="82" t="n"/>
      <c r="H28" s="82" t="n"/>
      <c r="I28" s="1" t="n"/>
      <c r="J28" s="1" t="n"/>
      <c r="K28" s="1" t="n"/>
      <c r="L28" s="1" t="n"/>
      <c r="M28" s="1" t="n"/>
      <c r="N28" s="1" t="n"/>
      <c r="O28" s="1" t="n"/>
      <c r="P28" s="1" t="n"/>
    </row>
    <row r="29">
      <c r="A29" s="1" t="n"/>
      <c r="B29" s="9" t="inlineStr">
        <is>
          <t>Outros</t>
        </is>
      </c>
      <c r="C29" s="30">
        <f>SUMIFS(Lancamentos!$G$8:$G$507,Lancamentos!$B$8:$B$507,"Despesa",Lancamentos!$C$8:$C$507,$B29,Lancamentos!$K$8:$K$507,ano_ref,Lancamentos!$J$8:$J$507,mes_ref)</f>
        <v/>
      </c>
      <c r="D29" s="77">
        <f>IF(d_despesas&gt;0,C29/d_despesas,0)</f>
        <v/>
      </c>
      <c r="E29" s="78">
        <f>IF($C29=0,"",REPT("█",ROUND($C29/MAX($C$15:$C$29)*24,0)))</f>
        <v/>
      </c>
      <c r="F29" s="79" t="n"/>
      <c r="G29" s="79" t="n"/>
      <c r="H29" s="79" t="n"/>
      <c r="I29" s="1" t="n"/>
      <c r="J29" s="1" t="n"/>
      <c r="K29" s="1" t="n"/>
      <c r="L29" s="1" t="n"/>
      <c r="M29" s="1" t="n"/>
      <c r="N29" s="1" t="n"/>
      <c r="O29" s="1" t="n"/>
      <c r="P29" s="1" t="n"/>
    </row>
    <row r="30">
      <c r="A30" s="1" t="n"/>
      <c r="B30" s="83" t="inlineStr">
        <is>
          <t>TOTAL</t>
        </is>
      </c>
      <c r="C30" s="84">
        <f>d_despesas</f>
        <v/>
      </c>
      <c r="D30" s="85">
        <f>IF(d_despesas&gt;0,1,0)</f>
        <v/>
      </c>
      <c r="E30" s="86" t="n"/>
      <c r="F30" s="86" t="n"/>
      <c r="G30" s="86" t="n"/>
      <c r="H30" s="86" t="n"/>
      <c r="I30" s="1" t="n"/>
      <c r="J30" s="1" t="n"/>
      <c r="K30" s="1" t="n"/>
      <c r="L30" s="1" t="n"/>
      <c r="M30" s="1" t="n"/>
      <c r="N30" s="1" t="n"/>
      <c r="O30" s="1" t="n"/>
      <c r="P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  <c r="N31" s="1" t="n"/>
      <c r="O31" s="1" t="n"/>
      <c r="P31" s="1" t="n"/>
    </row>
    <row r="32">
      <c r="A32" s="1" t="n"/>
      <c r="B32" s="87" t="inlineStr">
        <is>
          <t>📊  Orçamento — Planejado × Realizado (consumo do limite)</t>
        </is>
      </c>
      <c r="C32" s="54" t="n"/>
      <c r="D32" s="54" t="n"/>
      <c r="E32" s="54" t="n"/>
      <c r="F32" s="54" t="n"/>
      <c r="G32" s="54" t="n"/>
      <c r="H32" s="54" t="n"/>
      <c r="I32" s="1" t="n"/>
      <c r="J32" s="1" t="n"/>
      <c r="K32" s="1" t="n"/>
      <c r="L32" s="1" t="n"/>
      <c r="M32" s="1" t="n"/>
      <c r="N32" s="1" t="n"/>
      <c r="O32" s="1" t="n"/>
      <c r="P32" s="1" t="n"/>
    </row>
    <row r="33">
      <c r="A33" s="1" t="n"/>
      <c r="B33" s="88" t="inlineStr">
        <is>
          <t>Categoria</t>
        </is>
      </c>
      <c r="C33" s="88" t="inlineStr">
        <is>
          <t>Planejado</t>
        </is>
      </c>
      <c r="D33" s="88" t="inlineStr">
        <is>
          <t>Realizado</t>
        </is>
      </c>
      <c r="E33" s="88" t="inlineStr">
        <is>
          <t>% Usado</t>
        </is>
      </c>
      <c r="F33" s="88" t="inlineStr">
        <is>
          <t>Consumo do orçamento</t>
        </is>
      </c>
      <c r="G33" s="89" t="n"/>
      <c r="H33" s="89" t="n"/>
      <c r="I33" s="1" t="n"/>
      <c r="J33" s="1" t="n"/>
      <c r="K33" s="1" t="n"/>
      <c r="L33" s="1" t="n"/>
      <c r="M33" s="1" t="n"/>
      <c r="N33" s="1" t="n"/>
      <c r="O33" s="1" t="n"/>
      <c r="P33" s="1" t="n"/>
    </row>
    <row r="34">
      <c r="A34" s="1" t="n"/>
      <c r="B34" s="9">
        <f>Orcamento!A7</f>
        <v/>
      </c>
      <c r="C34" s="30">
        <f>Orcamento!B7</f>
        <v/>
      </c>
      <c r="D34" s="30">
        <f>Orcamento!C7</f>
        <v/>
      </c>
      <c r="E34" s="77">
        <f>Orcamento!E7</f>
        <v/>
      </c>
      <c r="F34" s="90">
        <f>IF($C34=0,"",REPT("█",MIN(ROUND($E34*20,0),30)))</f>
        <v/>
      </c>
      <c r="G34" s="79" t="n"/>
      <c r="H34" s="79" t="n"/>
      <c r="I34" s="1" t="n"/>
      <c r="J34" s="1" t="n"/>
      <c r="K34" s="1" t="n"/>
      <c r="L34" s="1" t="n"/>
      <c r="M34" s="1" t="n"/>
      <c r="N34" s="1" t="n"/>
      <c r="O34" s="1" t="n"/>
      <c r="P34" s="1" t="n"/>
    </row>
    <row r="35">
      <c r="A35" s="1" t="n"/>
      <c r="B35" s="34">
        <f>Orcamento!A8</f>
        <v/>
      </c>
      <c r="C35" s="35">
        <f>Orcamento!B8</f>
        <v/>
      </c>
      <c r="D35" s="35">
        <f>Orcamento!C8</f>
        <v/>
      </c>
      <c r="E35" s="80">
        <f>Orcamento!E8</f>
        <v/>
      </c>
      <c r="F35" s="91">
        <f>IF($C35=0,"",REPT("█",MIN(ROUND($E35*20,0),30)))</f>
        <v/>
      </c>
      <c r="G35" s="82" t="n"/>
      <c r="H35" s="82" t="n"/>
      <c r="I35" s="1" t="n"/>
      <c r="J35" s="1" t="n"/>
      <c r="K35" s="1" t="n"/>
      <c r="L35" s="1" t="n"/>
      <c r="M35" s="1" t="n"/>
      <c r="N35" s="1" t="n"/>
      <c r="O35" s="1" t="n"/>
      <c r="P35" s="1" t="n"/>
    </row>
    <row r="36">
      <c r="A36" s="1" t="n"/>
      <c r="B36" s="9">
        <f>Orcamento!A9</f>
        <v/>
      </c>
      <c r="C36" s="30">
        <f>Orcamento!B9</f>
        <v/>
      </c>
      <c r="D36" s="30">
        <f>Orcamento!C9</f>
        <v/>
      </c>
      <c r="E36" s="77">
        <f>Orcamento!E9</f>
        <v/>
      </c>
      <c r="F36" s="90">
        <f>IF($C36=0,"",REPT("█",MIN(ROUND($E36*20,0),30)))</f>
        <v/>
      </c>
      <c r="G36" s="79" t="n"/>
      <c r="H36" s="79" t="n"/>
      <c r="I36" s="1" t="n"/>
      <c r="J36" s="1" t="n"/>
      <c r="K36" s="1" t="n"/>
      <c r="L36" s="1" t="n"/>
      <c r="M36" s="1" t="n"/>
      <c r="N36" s="1" t="n"/>
      <c r="O36" s="1" t="n"/>
      <c r="P36" s="1" t="n"/>
    </row>
    <row r="37">
      <c r="A37" s="1" t="n"/>
      <c r="B37" s="34">
        <f>Orcamento!A10</f>
        <v/>
      </c>
      <c r="C37" s="35">
        <f>Orcamento!B10</f>
        <v/>
      </c>
      <c r="D37" s="35">
        <f>Orcamento!C10</f>
        <v/>
      </c>
      <c r="E37" s="80">
        <f>Orcamento!E10</f>
        <v/>
      </c>
      <c r="F37" s="91">
        <f>IF($C37=0,"",REPT("█",MIN(ROUND($E37*20,0),30)))</f>
        <v/>
      </c>
      <c r="G37" s="82" t="n"/>
      <c r="H37" s="82" t="n"/>
      <c r="I37" s="1" t="n"/>
      <c r="J37" s="1" t="n"/>
      <c r="K37" s="1" t="n"/>
      <c r="L37" s="1" t="n"/>
      <c r="M37" s="1" t="n"/>
      <c r="N37" s="1" t="n"/>
      <c r="O37" s="1" t="n"/>
      <c r="P37" s="1" t="n"/>
    </row>
    <row r="38">
      <c r="A38" s="1" t="n"/>
      <c r="B38" s="9">
        <f>Orcamento!A11</f>
        <v/>
      </c>
      <c r="C38" s="30">
        <f>Orcamento!B11</f>
        <v/>
      </c>
      <c r="D38" s="30">
        <f>Orcamento!C11</f>
        <v/>
      </c>
      <c r="E38" s="77">
        <f>Orcamento!E11</f>
        <v/>
      </c>
      <c r="F38" s="90">
        <f>IF($C38=0,"",REPT("█",MIN(ROUND($E38*20,0),30)))</f>
        <v/>
      </c>
      <c r="G38" s="79" t="n"/>
      <c r="H38" s="79" t="n"/>
      <c r="I38" s="1" t="n"/>
      <c r="J38" s="1" t="n"/>
      <c r="K38" s="1" t="n"/>
      <c r="L38" s="1" t="n"/>
      <c r="M38" s="1" t="n"/>
      <c r="N38" s="1" t="n"/>
      <c r="O38" s="1" t="n"/>
      <c r="P38" s="1" t="n"/>
    </row>
    <row r="39">
      <c r="A39" s="1" t="n"/>
      <c r="B39" s="34">
        <f>Orcamento!A12</f>
        <v/>
      </c>
      <c r="C39" s="35">
        <f>Orcamento!B12</f>
        <v/>
      </c>
      <c r="D39" s="35">
        <f>Orcamento!C12</f>
        <v/>
      </c>
      <c r="E39" s="80">
        <f>Orcamento!E12</f>
        <v/>
      </c>
      <c r="F39" s="91">
        <f>IF($C39=0,"",REPT("█",MIN(ROUND($E39*20,0),30)))</f>
        <v/>
      </c>
      <c r="G39" s="82" t="n"/>
      <c r="H39" s="82" t="n"/>
      <c r="I39" s="1" t="n"/>
      <c r="J39" s="1" t="n"/>
      <c r="K39" s="1" t="n"/>
      <c r="L39" s="1" t="n"/>
      <c r="M39" s="1" t="n"/>
      <c r="N39" s="1" t="n"/>
      <c r="O39" s="1" t="n"/>
      <c r="P39" s="1" t="n"/>
    </row>
    <row r="40">
      <c r="A40" s="1" t="n"/>
      <c r="B40" s="9">
        <f>Orcamento!A13</f>
        <v/>
      </c>
      <c r="C40" s="30">
        <f>Orcamento!B13</f>
        <v/>
      </c>
      <c r="D40" s="30">
        <f>Orcamento!C13</f>
        <v/>
      </c>
      <c r="E40" s="77">
        <f>Orcamento!E13</f>
        <v/>
      </c>
      <c r="F40" s="90">
        <f>IF($C40=0,"",REPT("█",MIN(ROUND($E40*20,0),30)))</f>
        <v/>
      </c>
      <c r="G40" s="79" t="n"/>
      <c r="H40" s="79" t="n"/>
      <c r="I40" s="1" t="n"/>
      <c r="J40" s="1" t="n"/>
      <c r="K40" s="1" t="n"/>
      <c r="L40" s="1" t="n"/>
      <c r="M40" s="1" t="n"/>
      <c r="N40" s="1" t="n"/>
      <c r="O40" s="1" t="n"/>
      <c r="P40" s="1" t="n"/>
    </row>
    <row r="41">
      <c r="A41" s="1" t="n"/>
      <c r="B41" s="34">
        <f>Orcamento!A14</f>
        <v/>
      </c>
      <c r="C41" s="35">
        <f>Orcamento!B14</f>
        <v/>
      </c>
      <c r="D41" s="35">
        <f>Orcamento!C14</f>
        <v/>
      </c>
      <c r="E41" s="80">
        <f>Orcamento!E14</f>
        <v/>
      </c>
      <c r="F41" s="91">
        <f>IF($C41=0,"",REPT("█",MIN(ROUND($E41*20,0),30)))</f>
        <v/>
      </c>
      <c r="G41" s="82" t="n"/>
      <c r="H41" s="82" t="n"/>
      <c r="I41" s="1" t="n"/>
      <c r="J41" s="1" t="n"/>
      <c r="K41" s="1" t="n"/>
      <c r="L41" s="1" t="n"/>
      <c r="M41" s="1" t="n"/>
      <c r="N41" s="1" t="n"/>
      <c r="O41" s="1" t="n"/>
      <c r="P41" s="1" t="n"/>
    </row>
    <row r="42">
      <c r="A42" s="1" t="n"/>
      <c r="B42" s="9">
        <f>Orcamento!A15</f>
        <v/>
      </c>
      <c r="C42" s="30">
        <f>Orcamento!B15</f>
        <v/>
      </c>
      <c r="D42" s="30">
        <f>Orcamento!C15</f>
        <v/>
      </c>
      <c r="E42" s="77">
        <f>Orcamento!E15</f>
        <v/>
      </c>
      <c r="F42" s="90">
        <f>IF($C42=0,"",REPT("█",MIN(ROUND($E42*20,0),30)))</f>
        <v/>
      </c>
      <c r="G42" s="79" t="n"/>
      <c r="H42" s="79" t="n"/>
      <c r="I42" s="1" t="n"/>
      <c r="J42" s="1" t="n"/>
      <c r="K42" s="1" t="n"/>
      <c r="L42" s="1" t="n"/>
      <c r="M42" s="1" t="n"/>
      <c r="N42" s="1" t="n"/>
      <c r="O42" s="1" t="n"/>
      <c r="P42" s="1" t="n"/>
    </row>
    <row r="43">
      <c r="A43" s="1" t="n"/>
      <c r="B43" s="34">
        <f>Orcamento!A16</f>
        <v/>
      </c>
      <c r="C43" s="35">
        <f>Orcamento!B16</f>
        <v/>
      </c>
      <c r="D43" s="35">
        <f>Orcamento!C16</f>
        <v/>
      </c>
      <c r="E43" s="80">
        <f>Orcamento!E16</f>
        <v/>
      </c>
      <c r="F43" s="91">
        <f>IF($C43=0,"",REPT("█",MIN(ROUND($E43*20,0),30)))</f>
        <v/>
      </c>
      <c r="G43" s="82" t="n"/>
      <c r="H43" s="82" t="n"/>
      <c r="I43" s="1" t="n"/>
      <c r="J43" s="1" t="n"/>
      <c r="K43" s="1" t="n"/>
      <c r="L43" s="1" t="n"/>
      <c r="M43" s="1" t="n"/>
      <c r="N43" s="1" t="n"/>
      <c r="O43" s="1" t="n"/>
      <c r="P43" s="1" t="n"/>
    </row>
    <row r="44">
      <c r="A44" s="1" t="n"/>
      <c r="B44" s="9">
        <f>Orcamento!A17</f>
        <v/>
      </c>
      <c r="C44" s="30">
        <f>Orcamento!B17</f>
        <v/>
      </c>
      <c r="D44" s="30">
        <f>Orcamento!C17</f>
        <v/>
      </c>
      <c r="E44" s="77">
        <f>Orcamento!E17</f>
        <v/>
      </c>
      <c r="F44" s="90">
        <f>IF($C44=0,"",REPT("█",MIN(ROUND($E44*20,0),30)))</f>
        <v/>
      </c>
      <c r="G44" s="79" t="n"/>
      <c r="H44" s="79" t="n"/>
      <c r="I44" s="1" t="n"/>
      <c r="J44" s="1" t="n"/>
      <c r="K44" s="1" t="n"/>
      <c r="L44" s="1" t="n"/>
      <c r="M44" s="1" t="n"/>
      <c r="N44" s="1" t="n"/>
      <c r="O44" s="1" t="n"/>
      <c r="P44" s="1" t="n"/>
    </row>
    <row r="45">
      <c r="A45" s="1" t="n"/>
      <c r="B45" s="34">
        <f>Orcamento!A18</f>
        <v/>
      </c>
      <c r="C45" s="35">
        <f>Orcamento!B18</f>
        <v/>
      </c>
      <c r="D45" s="35">
        <f>Orcamento!C18</f>
        <v/>
      </c>
      <c r="E45" s="80">
        <f>Orcamento!E18</f>
        <v/>
      </c>
      <c r="F45" s="91">
        <f>IF($C45=0,"",REPT("█",MIN(ROUND($E45*20,0),30)))</f>
        <v/>
      </c>
      <c r="G45" s="82" t="n"/>
      <c r="H45" s="82" t="n"/>
      <c r="I45" s="1" t="n"/>
      <c r="J45" s="1" t="n"/>
      <c r="K45" s="1" t="n"/>
      <c r="L45" s="1" t="n"/>
      <c r="M45" s="1" t="n"/>
      <c r="N45" s="1" t="n"/>
      <c r="O45" s="1" t="n"/>
      <c r="P45" s="1" t="n"/>
    </row>
    <row r="46">
      <c r="A46" s="1" t="n"/>
      <c r="B46" s="9">
        <f>Orcamento!A19</f>
        <v/>
      </c>
      <c r="C46" s="30">
        <f>Orcamento!B19</f>
        <v/>
      </c>
      <c r="D46" s="30">
        <f>Orcamento!C19</f>
        <v/>
      </c>
      <c r="E46" s="77">
        <f>Orcamento!E19</f>
        <v/>
      </c>
      <c r="F46" s="90">
        <f>IF($C46=0,"",REPT("█",MIN(ROUND($E46*20,0),30)))</f>
        <v/>
      </c>
      <c r="G46" s="79" t="n"/>
      <c r="H46" s="79" t="n"/>
      <c r="I46" s="1" t="n"/>
      <c r="J46" s="1" t="n"/>
      <c r="K46" s="1" t="n"/>
      <c r="L46" s="1" t="n"/>
      <c r="M46" s="1" t="n"/>
      <c r="N46" s="1" t="n"/>
      <c r="O46" s="1" t="n"/>
      <c r="P46" s="1" t="n"/>
    </row>
    <row r="47">
      <c r="A47" s="1" t="n"/>
      <c r="B47" s="34">
        <f>Orcamento!A20</f>
        <v/>
      </c>
      <c r="C47" s="35">
        <f>Orcamento!B20</f>
        <v/>
      </c>
      <c r="D47" s="35">
        <f>Orcamento!C20</f>
        <v/>
      </c>
      <c r="E47" s="80">
        <f>Orcamento!E20</f>
        <v/>
      </c>
      <c r="F47" s="91">
        <f>IF($C47=0,"",REPT("█",MIN(ROUND($E47*20,0),30)))</f>
        <v/>
      </c>
      <c r="G47" s="82" t="n"/>
      <c r="H47" s="82" t="n"/>
      <c r="I47" s="1" t="n"/>
      <c r="J47" s="1" t="n"/>
      <c r="K47" s="1" t="n"/>
      <c r="L47" s="1" t="n"/>
      <c r="M47" s="1" t="n"/>
      <c r="N47" s="1" t="n"/>
      <c r="O47" s="1" t="n"/>
      <c r="P47" s="1" t="n"/>
    </row>
    <row r="48">
      <c r="A48" s="1" t="n"/>
      <c r="B48" s="9">
        <f>Orcamento!A21</f>
        <v/>
      </c>
      <c r="C48" s="30">
        <f>Orcamento!B21</f>
        <v/>
      </c>
      <c r="D48" s="30">
        <f>Orcamento!C21</f>
        <v/>
      </c>
      <c r="E48" s="77">
        <f>Orcamento!E21</f>
        <v/>
      </c>
      <c r="F48" s="90">
        <f>IF($C48=0,"",REPT("█",MIN(ROUND($E48*20,0),30)))</f>
        <v/>
      </c>
      <c r="G48" s="79" t="n"/>
      <c r="H48" s="79" t="n"/>
      <c r="I48" s="1" t="n"/>
      <c r="J48" s="1" t="n"/>
      <c r="K48" s="1" t="n"/>
      <c r="L48" s="1" t="n"/>
      <c r="M48" s="1" t="n"/>
      <c r="N48" s="1" t="n"/>
      <c r="O48" s="1" t="n"/>
      <c r="P48" s="1" t="n"/>
    </row>
    <row r="49">
      <c r="A49" s="1" t="n"/>
      <c r="B49" s="1" t="n"/>
      <c r="C49" s="1" t="n"/>
      <c r="D49" s="1" t="n"/>
      <c r="E49" s="1" t="n"/>
      <c r="F49" s="1" t="n"/>
      <c r="G49" s="1" t="n"/>
      <c r="H49" s="1" t="n"/>
      <c r="I49" s="1" t="n"/>
      <c r="J49" s="1" t="n"/>
      <c r="K49" s="1" t="n"/>
      <c r="L49" s="1" t="n"/>
      <c r="M49" s="1" t="n"/>
      <c r="N49" s="1" t="n"/>
      <c r="O49" s="1" t="n"/>
      <c r="P49" s="1" t="n"/>
    </row>
    <row r="50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</row>
    <row r="51">
      <c r="A51" s="1" t="n"/>
      <c r="B51" s="13" t="inlineStr">
        <is>
          <t>📅  Evolução Mensal — Receitas × Despesas (ano)</t>
        </is>
      </c>
      <c r="C51" s="14" t="n"/>
      <c r="D51" s="14" t="n"/>
      <c r="E51" s="14" t="n"/>
      <c r="F51" s="14" t="n"/>
      <c r="G51" s="14" t="n"/>
      <c r="H51" s="14" t="n"/>
      <c r="I51" s="1" t="n"/>
      <c r="J51" s="1" t="n"/>
      <c r="K51" s="1" t="n"/>
      <c r="L51" s="1" t="n"/>
      <c r="M51" s="1" t="n"/>
      <c r="N51" s="1" t="n"/>
      <c r="O51" s="1" t="n"/>
      <c r="P51" s="1" t="n"/>
    </row>
    <row r="52">
      <c r="A52" s="1" t="n"/>
      <c r="B52" s="92" t="inlineStr">
        <is>
          <t>Mês</t>
        </is>
      </c>
      <c r="C52" s="92" t="inlineStr">
        <is>
          <t>Receitas</t>
        </is>
      </c>
      <c r="D52" s="92" t="inlineStr">
        <is>
          <t>Barra</t>
        </is>
      </c>
      <c r="E52" s="92" t="inlineStr">
        <is>
          <t>Despesas</t>
        </is>
      </c>
      <c r="F52" s="92" t="inlineStr">
        <is>
          <t>Barra</t>
        </is>
      </c>
      <c r="G52" s="92" t="inlineStr">
        <is>
          <t>Saldo</t>
        </is>
      </c>
      <c r="H52" s="92" t="inlineStr"/>
      <c r="I52" s="1" t="n"/>
      <c r="J52" s="1" t="n"/>
      <c r="K52" s="1" t="n"/>
      <c r="L52" s="1" t="n"/>
      <c r="M52" s="1" t="n"/>
      <c r="N52" s="1" t="n"/>
      <c r="O52" s="1" t="n"/>
      <c r="P52" s="1" t="n"/>
    </row>
    <row r="53">
      <c r="A53" s="1" t="n"/>
      <c r="B53" s="39">
        <f>Relatorios!A7</f>
        <v/>
      </c>
      <c r="C53" s="93">
        <f>Relatorios!B7</f>
        <v/>
      </c>
      <c r="D53" s="94">
        <f>IF($C53=0,"",REPT("█",ROUND($C53/MAX(Relatorios!$B$7:$C$18)*11,0)))</f>
        <v/>
      </c>
      <c r="E53" s="95">
        <f>Relatorios!C7</f>
        <v/>
      </c>
      <c r="F53" s="96">
        <f>IF($E53=0,"",REPT("█",ROUND($E53/MAX(Relatorios!$B$7:$C$18)*11,0)))</f>
        <v/>
      </c>
      <c r="G53" s="97">
        <f>Relatorios!D7</f>
        <v/>
      </c>
      <c r="H53" s="79" t="inlineStr"/>
      <c r="I53" s="1" t="n"/>
      <c r="J53" s="1" t="n"/>
      <c r="K53" s="1" t="n"/>
      <c r="L53" s="1" t="n"/>
      <c r="M53" s="1" t="n"/>
      <c r="N53" s="1" t="n"/>
      <c r="O53" s="1" t="n"/>
      <c r="P53" s="1" t="n"/>
    </row>
    <row r="54">
      <c r="A54" s="1" t="n"/>
      <c r="B54" s="42">
        <f>Relatorios!A8</f>
        <v/>
      </c>
      <c r="C54" s="98">
        <f>Relatorios!B8</f>
        <v/>
      </c>
      <c r="D54" s="99">
        <f>IF($C54=0,"",REPT("█",ROUND($C54/MAX(Relatorios!$B$7:$C$18)*11,0)))</f>
        <v/>
      </c>
      <c r="E54" s="100">
        <f>Relatorios!C8</f>
        <v/>
      </c>
      <c r="F54" s="101">
        <f>IF($E54=0,"",REPT("█",ROUND($E54/MAX(Relatorios!$B$7:$C$18)*11,0)))</f>
        <v/>
      </c>
      <c r="G54" s="102">
        <f>Relatorios!D8</f>
        <v/>
      </c>
      <c r="H54" s="82" t="inlineStr"/>
      <c r="I54" s="1" t="n"/>
      <c r="J54" s="1" t="n"/>
      <c r="K54" s="1" t="n"/>
      <c r="L54" s="1" t="n"/>
      <c r="M54" s="1" t="n"/>
      <c r="N54" s="1" t="n"/>
      <c r="O54" s="1" t="n"/>
      <c r="P54" s="1" t="n"/>
    </row>
    <row r="55">
      <c r="A55" s="1" t="n"/>
      <c r="B55" s="39">
        <f>Relatorios!A9</f>
        <v/>
      </c>
      <c r="C55" s="93">
        <f>Relatorios!B9</f>
        <v/>
      </c>
      <c r="D55" s="94">
        <f>IF($C55=0,"",REPT("█",ROUND($C55/MAX(Relatorios!$B$7:$C$18)*11,0)))</f>
        <v/>
      </c>
      <c r="E55" s="95">
        <f>Relatorios!C9</f>
        <v/>
      </c>
      <c r="F55" s="96">
        <f>IF($E55=0,"",REPT("█",ROUND($E55/MAX(Relatorios!$B$7:$C$18)*11,0)))</f>
        <v/>
      </c>
      <c r="G55" s="97">
        <f>Relatorios!D9</f>
        <v/>
      </c>
      <c r="H55" s="79" t="inlineStr"/>
      <c r="I55" s="1" t="n"/>
      <c r="J55" s="1" t="n"/>
      <c r="K55" s="1" t="n"/>
      <c r="L55" s="1" t="n"/>
      <c r="M55" s="1" t="n"/>
      <c r="N55" s="1" t="n"/>
      <c r="O55" s="1" t="n"/>
      <c r="P55" s="1" t="n"/>
    </row>
    <row r="56">
      <c r="A56" s="1" t="n"/>
      <c r="B56" s="42">
        <f>Relatorios!A10</f>
        <v/>
      </c>
      <c r="C56" s="98">
        <f>Relatorios!B10</f>
        <v/>
      </c>
      <c r="D56" s="99">
        <f>IF($C56=0,"",REPT("█",ROUND($C56/MAX(Relatorios!$B$7:$C$18)*11,0)))</f>
        <v/>
      </c>
      <c r="E56" s="100">
        <f>Relatorios!C10</f>
        <v/>
      </c>
      <c r="F56" s="101">
        <f>IF($E56=0,"",REPT("█",ROUND($E56/MAX(Relatorios!$B$7:$C$18)*11,0)))</f>
        <v/>
      </c>
      <c r="G56" s="102">
        <f>Relatorios!D10</f>
        <v/>
      </c>
      <c r="H56" s="82" t="inlineStr"/>
      <c r="I56" s="1" t="n"/>
      <c r="J56" s="1" t="n"/>
      <c r="K56" s="1" t="n"/>
      <c r="L56" s="1" t="n"/>
      <c r="M56" s="1" t="n"/>
      <c r="N56" s="1" t="n"/>
      <c r="O56" s="1" t="n"/>
      <c r="P56" s="1" t="n"/>
    </row>
    <row r="57">
      <c r="A57" s="1" t="n"/>
      <c r="B57" s="39">
        <f>Relatorios!A11</f>
        <v/>
      </c>
      <c r="C57" s="93">
        <f>Relatorios!B11</f>
        <v/>
      </c>
      <c r="D57" s="94">
        <f>IF($C57=0,"",REPT("█",ROUND($C57/MAX(Relatorios!$B$7:$C$18)*11,0)))</f>
        <v/>
      </c>
      <c r="E57" s="95">
        <f>Relatorios!C11</f>
        <v/>
      </c>
      <c r="F57" s="96">
        <f>IF($E57=0,"",REPT("█",ROUND($E57/MAX(Relatorios!$B$7:$C$18)*11,0)))</f>
        <v/>
      </c>
      <c r="G57" s="97">
        <f>Relatorios!D11</f>
        <v/>
      </c>
      <c r="H57" s="79" t="inlineStr"/>
      <c r="I57" s="1" t="n"/>
      <c r="J57" s="1" t="n"/>
      <c r="K57" s="1" t="n"/>
      <c r="L57" s="1" t="n"/>
      <c r="M57" s="1" t="n"/>
      <c r="N57" s="1" t="n"/>
      <c r="O57" s="1" t="n"/>
      <c r="P57" s="1" t="n"/>
    </row>
    <row r="58">
      <c r="A58" s="1" t="n"/>
      <c r="B58" s="42">
        <f>Relatorios!A12</f>
        <v/>
      </c>
      <c r="C58" s="98">
        <f>Relatorios!B12</f>
        <v/>
      </c>
      <c r="D58" s="99">
        <f>IF($C58=0,"",REPT("█",ROUND($C58/MAX(Relatorios!$B$7:$C$18)*11,0)))</f>
        <v/>
      </c>
      <c r="E58" s="100">
        <f>Relatorios!C12</f>
        <v/>
      </c>
      <c r="F58" s="101">
        <f>IF($E58=0,"",REPT("█",ROUND($E58/MAX(Relatorios!$B$7:$C$18)*11,0)))</f>
        <v/>
      </c>
      <c r="G58" s="102">
        <f>Relatorios!D12</f>
        <v/>
      </c>
      <c r="H58" s="82" t="inlineStr"/>
      <c r="I58" s="1" t="n"/>
      <c r="J58" s="1" t="n"/>
      <c r="K58" s="1" t="n"/>
      <c r="L58" s="1" t="n"/>
      <c r="M58" s="1" t="n"/>
      <c r="N58" s="1" t="n"/>
      <c r="O58" s="1" t="n"/>
      <c r="P58" s="1" t="n"/>
    </row>
    <row r="59">
      <c r="A59" s="1" t="n"/>
      <c r="B59" s="39">
        <f>Relatorios!A13</f>
        <v/>
      </c>
      <c r="C59" s="93">
        <f>Relatorios!B13</f>
        <v/>
      </c>
      <c r="D59" s="94">
        <f>IF($C59=0,"",REPT("█",ROUND($C59/MAX(Relatorios!$B$7:$C$18)*11,0)))</f>
        <v/>
      </c>
      <c r="E59" s="95">
        <f>Relatorios!C13</f>
        <v/>
      </c>
      <c r="F59" s="96">
        <f>IF($E59=0,"",REPT("█",ROUND($E59/MAX(Relatorios!$B$7:$C$18)*11,0)))</f>
        <v/>
      </c>
      <c r="G59" s="97">
        <f>Relatorios!D13</f>
        <v/>
      </c>
      <c r="H59" s="79" t="inlineStr"/>
      <c r="I59" s="1" t="n"/>
      <c r="J59" s="1" t="n"/>
      <c r="K59" s="1" t="n"/>
      <c r="L59" s="1" t="n"/>
      <c r="M59" s="1" t="n"/>
      <c r="N59" s="1" t="n"/>
      <c r="O59" s="1" t="n"/>
      <c r="P59" s="1" t="n"/>
    </row>
    <row r="60">
      <c r="A60" s="1" t="n"/>
      <c r="B60" s="42">
        <f>Relatorios!A14</f>
        <v/>
      </c>
      <c r="C60" s="98">
        <f>Relatorios!B14</f>
        <v/>
      </c>
      <c r="D60" s="99">
        <f>IF($C60=0,"",REPT("█",ROUND($C60/MAX(Relatorios!$B$7:$C$18)*11,0)))</f>
        <v/>
      </c>
      <c r="E60" s="100">
        <f>Relatorios!C14</f>
        <v/>
      </c>
      <c r="F60" s="101">
        <f>IF($E60=0,"",REPT("█",ROUND($E60/MAX(Relatorios!$B$7:$C$18)*11,0)))</f>
        <v/>
      </c>
      <c r="G60" s="102">
        <f>Relatorios!D14</f>
        <v/>
      </c>
      <c r="H60" s="82" t="inlineStr"/>
      <c r="I60" s="1" t="n"/>
      <c r="J60" s="1" t="n"/>
      <c r="K60" s="1" t="n"/>
      <c r="L60" s="1" t="n"/>
      <c r="M60" s="1" t="n"/>
      <c r="N60" s="1" t="n"/>
      <c r="O60" s="1" t="n"/>
      <c r="P60" s="1" t="n"/>
    </row>
    <row r="61">
      <c r="A61" s="1" t="n"/>
      <c r="B61" s="39">
        <f>Relatorios!A15</f>
        <v/>
      </c>
      <c r="C61" s="93">
        <f>Relatorios!B15</f>
        <v/>
      </c>
      <c r="D61" s="94">
        <f>IF($C61=0,"",REPT("█",ROUND($C61/MAX(Relatorios!$B$7:$C$18)*11,0)))</f>
        <v/>
      </c>
      <c r="E61" s="95">
        <f>Relatorios!C15</f>
        <v/>
      </c>
      <c r="F61" s="96">
        <f>IF($E61=0,"",REPT("█",ROUND($E61/MAX(Relatorios!$B$7:$C$18)*11,0)))</f>
        <v/>
      </c>
      <c r="G61" s="97">
        <f>Relatorios!D15</f>
        <v/>
      </c>
      <c r="H61" s="79" t="inlineStr"/>
      <c r="I61" s="1" t="n"/>
      <c r="J61" s="1" t="n"/>
      <c r="K61" s="1" t="n"/>
      <c r="L61" s="1" t="n"/>
      <c r="M61" s="1" t="n"/>
      <c r="N61" s="1" t="n"/>
      <c r="O61" s="1" t="n"/>
      <c r="P61" s="1" t="n"/>
    </row>
    <row r="62">
      <c r="A62" s="1" t="n"/>
      <c r="B62" s="42">
        <f>Relatorios!A16</f>
        <v/>
      </c>
      <c r="C62" s="98">
        <f>Relatorios!B16</f>
        <v/>
      </c>
      <c r="D62" s="99">
        <f>IF($C62=0,"",REPT("█",ROUND($C62/MAX(Relatorios!$B$7:$C$18)*11,0)))</f>
        <v/>
      </c>
      <c r="E62" s="100">
        <f>Relatorios!C16</f>
        <v/>
      </c>
      <c r="F62" s="101">
        <f>IF($E62=0,"",REPT("█",ROUND($E62/MAX(Relatorios!$B$7:$C$18)*11,0)))</f>
        <v/>
      </c>
      <c r="G62" s="102">
        <f>Relatorios!D16</f>
        <v/>
      </c>
      <c r="H62" s="82" t="inlineStr"/>
      <c r="I62" s="1" t="n"/>
      <c r="J62" s="1" t="n"/>
      <c r="K62" s="1" t="n"/>
      <c r="L62" s="1" t="n"/>
      <c r="M62" s="1" t="n"/>
      <c r="N62" s="1" t="n"/>
      <c r="O62" s="1" t="n"/>
      <c r="P62" s="1" t="n"/>
    </row>
    <row r="63">
      <c r="A63" s="1" t="n"/>
      <c r="B63" s="39">
        <f>Relatorios!A17</f>
        <v/>
      </c>
      <c r="C63" s="93">
        <f>Relatorios!B17</f>
        <v/>
      </c>
      <c r="D63" s="94">
        <f>IF($C63=0,"",REPT("█",ROUND($C63/MAX(Relatorios!$B$7:$C$18)*11,0)))</f>
        <v/>
      </c>
      <c r="E63" s="95">
        <f>Relatorios!C17</f>
        <v/>
      </c>
      <c r="F63" s="96">
        <f>IF($E63=0,"",REPT("█",ROUND($E63/MAX(Relatorios!$B$7:$C$18)*11,0)))</f>
        <v/>
      </c>
      <c r="G63" s="97">
        <f>Relatorios!D17</f>
        <v/>
      </c>
      <c r="H63" s="79" t="inlineStr"/>
      <c r="I63" s="1" t="n"/>
      <c r="J63" s="1" t="n"/>
      <c r="K63" s="1" t="n"/>
      <c r="L63" s="1" t="n"/>
      <c r="M63" s="1" t="n"/>
      <c r="N63" s="1" t="n"/>
      <c r="O63" s="1" t="n"/>
      <c r="P63" s="1" t="n"/>
    </row>
    <row r="64">
      <c r="A64" s="1" t="n"/>
      <c r="B64" s="42">
        <f>Relatorios!A18</f>
        <v/>
      </c>
      <c r="C64" s="98">
        <f>Relatorios!B18</f>
        <v/>
      </c>
      <c r="D64" s="99">
        <f>IF($C64=0,"",REPT("█",ROUND($C64/MAX(Relatorios!$B$7:$C$18)*11,0)))</f>
        <v/>
      </c>
      <c r="E64" s="100">
        <f>Relatorios!C18</f>
        <v/>
      </c>
      <c r="F64" s="101">
        <f>IF($E64=0,"",REPT("█",ROUND($E64/MAX(Relatorios!$B$7:$C$18)*11,0)))</f>
        <v/>
      </c>
      <c r="G64" s="102">
        <f>Relatorios!D18</f>
        <v/>
      </c>
      <c r="H64" s="82" t="inlineStr"/>
      <c r="I64" s="1" t="n"/>
      <c r="J64" s="1" t="n"/>
      <c r="K64" s="1" t="n"/>
      <c r="L64" s="1" t="n"/>
      <c r="M64" s="1" t="n"/>
      <c r="N64" s="1" t="n"/>
      <c r="O64" s="1" t="n"/>
      <c r="P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</row>
    <row r="66">
      <c r="A66" s="1" t="n"/>
      <c r="B66" s="1" t="n"/>
      <c r="C66" s="1" t="n"/>
      <c r="D66" s="1" t="n"/>
      <c r="E66" s="1" t="n"/>
      <c r="F66" s="1" t="n"/>
      <c r="G66" s="1" t="n"/>
      <c r="H66" s="1" t="n"/>
      <c r="I66" s="1" t="n"/>
      <c r="J66" s="1" t="n"/>
      <c r="K66" s="1" t="n"/>
      <c r="L66" s="1" t="n"/>
      <c r="M66" s="1" t="n"/>
      <c r="N66" s="1" t="n"/>
      <c r="O66" s="1" t="n"/>
      <c r="P66" s="1" t="n"/>
    </row>
    <row r="67">
      <c r="A67" s="1" t="n"/>
      <c r="B67" s="1" t="n"/>
      <c r="C67" s="1" t="n"/>
      <c r="D67" s="1" t="n"/>
      <c r="E67" s="1" t="n"/>
      <c r="F67" s="1" t="n"/>
      <c r="G67" s="1" t="n"/>
      <c r="H67" s="1" t="n"/>
      <c r="I67" s="1" t="n"/>
      <c r="J67" s="1" t="n"/>
      <c r="K67" s="1" t="n"/>
      <c r="L67" s="1" t="n"/>
      <c r="M67" s="1" t="n"/>
      <c r="N67" s="1" t="n"/>
      <c r="O67" s="1" t="n"/>
      <c r="P67" s="1" t="n"/>
    </row>
    <row r="68">
      <c r="A68" s="1" t="n"/>
      <c r="B68" s="1" t="n"/>
      <c r="C68" s="1" t="n"/>
      <c r="D68" s="1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  <c r="N68" s="1" t="n"/>
      <c r="O68" s="1" t="n"/>
      <c r="P68" s="1" t="n"/>
    </row>
    <row r="69">
      <c r="A69" s="1" t="n"/>
      <c r="B69" s="1" t="n"/>
      <c r="C69" s="1" t="n"/>
      <c r="D69" s="1" t="n"/>
      <c r="E69" s="1" t="n"/>
      <c r="F69" s="1" t="n"/>
      <c r="G69" s="1" t="n"/>
      <c r="H69" s="1" t="n"/>
      <c r="I69" s="1" t="n"/>
      <c r="J69" s="1" t="n"/>
      <c r="K69" s="1" t="n"/>
      <c r="L69" s="1" t="n"/>
      <c r="M69" s="1" t="n"/>
      <c r="N69" s="1" t="n"/>
      <c r="O69" s="1" t="n"/>
      <c r="P69" s="1" t="n"/>
    </row>
    <row r="70">
      <c r="A70" s="1" t="n"/>
      <c r="B70" s="1" t="n"/>
      <c r="C70" s="1" t="n"/>
      <c r="D70" s="1" t="n"/>
      <c r="E70" s="1" t="n"/>
      <c r="F70" s="1" t="n"/>
      <c r="G70" s="1" t="n"/>
      <c r="H70" s="1" t="n"/>
      <c r="I70" s="1" t="n"/>
      <c r="J70" s="1" t="n"/>
      <c r="K70" s="1" t="n"/>
      <c r="L70" s="1" t="n"/>
      <c r="M70" s="1" t="n"/>
      <c r="N70" s="1" t="n"/>
      <c r="O70" s="1" t="n"/>
      <c r="P70" s="1" t="n"/>
    </row>
    <row r="71">
      <c r="A71" s="1" t="n"/>
      <c r="B71" s="1" t="n"/>
      <c r="C71" s="1" t="n"/>
      <c r="D71" s="1" t="n"/>
      <c r="E71" s="1" t="n"/>
      <c r="F71" s="1" t="n"/>
      <c r="G71" s="1" t="n"/>
      <c r="H71" s="1" t="n"/>
      <c r="I71" s="1" t="n"/>
      <c r="J71" s="1" t="n"/>
      <c r="K71" s="1" t="n"/>
      <c r="L71" s="1" t="n"/>
      <c r="M71" s="1" t="n"/>
      <c r="N71" s="1" t="n"/>
      <c r="O71" s="1" t="n"/>
      <c r="P71" s="1" t="n"/>
    </row>
    <row r="72">
      <c r="A72" s="1" t="n"/>
      <c r="B72" s="1" t="n"/>
      <c r="C72" s="1" t="n"/>
      <c r="D72" s="1" t="n"/>
      <c r="E72" s="1" t="n"/>
      <c r="F72" s="1" t="n"/>
      <c r="G72" s="1" t="n"/>
      <c r="H72" s="1" t="n"/>
      <c r="I72" s="1" t="n"/>
      <c r="J72" s="1" t="n"/>
      <c r="K72" s="1" t="n"/>
      <c r="L72" s="1" t="n"/>
      <c r="M72" s="1" t="n"/>
      <c r="N72" s="1" t="n"/>
      <c r="O72" s="1" t="n"/>
      <c r="P72" s="1" t="n"/>
    </row>
    <row r="73">
      <c r="A73" s="1" t="n"/>
      <c r="B73" s="1" t="n"/>
      <c r="C73" s="1" t="n"/>
      <c r="D73" s="1" t="n"/>
      <c r="E73" s="1" t="n"/>
      <c r="F73" s="1" t="n"/>
      <c r="G73" s="1" t="n"/>
      <c r="H73" s="1" t="n"/>
      <c r="I73" s="1" t="n"/>
      <c r="J73" s="1" t="n"/>
      <c r="K73" s="1" t="n"/>
      <c r="L73" s="1" t="n"/>
      <c r="M73" s="1" t="n"/>
      <c r="N73" s="1" t="n"/>
      <c r="O73" s="1" t="n"/>
      <c r="P73" s="1" t="n"/>
    </row>
    <row r="74">
      <c r="A74" s="1" t="n"/>
      <c r="B74" s="1" t="n"/>
      <c r="C74" s="1" t="n"/>
      <c r="D74" s="1" t="n"/>
      <c r="E74" s="1" t="n"/>
      <c r="F74" s="1" t="n"/>
      <c r="G74" s="1" t="n"/>
      <c r="H74" s="1" t="n"/>
      <c r="I74" s="1" t="n"/>
      <c r="J74" s="1" t="n"/>
      <c r="K74" s="1" t="n"/>
      <c r="L74" s="1" t="n"/>
      <c r="M74" s="1" t="n"/>
      <c r="N74" s="1" t="n"/>
      <c r="O74" s="1" t="n"/>
      <c r="P74" s="1" t="n"/>
    </row>
    <row r="75">
      <c r="A75" s="1" t="n"/>
      <c r="B75" s="1" t="n"/>
      <c r="C75" s="1" t="n"/>
      <c r="D75" s="1" t="n"/>
      <c r="E75" s="1" t="n"/>
      <c r="F75" s="1" t="n"/>
      <c r="G75" s="1" t="n"/>
      <c r="H75" s="1" t="n"/>
      <c r="I75" s="1" t="n"/>
      <c r="J75" s="1" t="n"/>
      <c r="K75" s="1" t="n"/>
      <c r="L75" s="1" t="n"/>
      <c r="M75" s="1" t="n"/>
      <c r="N75" s="1" t="n"/>
      <c r="O75" s="1" t="n"/>
      <c r="P75" s="1" t="n"/>
    </row>
    <row r="76">
      <c r="A76" s="1" t="n"/>
      <c r="B76" s="1" t="n"/>
      <c r="C76" s="1" t="n"/>
      <c r="D76" s="1" t="n"/>
      <c r="E76" s="1" t="n"/>
      <c r="F76" s="1" t="n"/>
      <c r="G76" s="1" t="n"/>
      <c r="H76" s="1" t="n"/>
      <c r="I76" s="1" t="n"/>
      <c r="J76" s="1" t="n"/>
      <c r="K76" s="1" t="n"/>
      <c r="L76" s="1" t="n"/>
      <c r="M76" s="1" t="n"/>
      <c r="N76" s="1" t="n"/>
      <c r="O76" s="1" t="n"/>
      <c r="P76" s="1" t="n"/>
    </row>
    <row r="77">
      <c r="A77" s="1" t="n"/>
      <c r="B77" s="1" t="n"/>
      <c r="C77" s="1" t="n"/>
      <c r="D77" s="1" t="n"/>
      <c r="E77" s="1" t="n"/>
      <c r="F77" s="1" t="n"/>
      <c r="G77" s="1" t="n"/>
      <c r="H77" s="1" t="n"/>
      <c r="I77" s="1" t="n"/>
      <c r="J77" s="1" t="n"/>
      <c r="K77" s="1" t="n"/>
      <c r="L77" s="1" t="n"/>
      <c r="M77" s="1" t="n"/>
      <c r="N77" s="1" t="n"/>
      <c r="O77" s="1" t="n"/>
      <c r="P77" s="1" t="n"/>
    </row>
    <row r="78">
      <c r="A78" s="1" t="n"/>
      <c r="B78" s="1" t="n"/>
      <c r="C78" s="1" t="n"/>
      <c r="D78" s="1" t="n"/>
      <c r="E78" s="1" t="n"/>
      <c r="F78" s="1" t="n"/>
      <c r="G78" s="1" t="n"/>
      <c r="H78" s="1" t="n"/>
      <c r="I78" s="1" t="n"/>
      <c r="J78" s="1" t="n"/>
      <c r="K78" s="1" t="n"/>
      <c r="L78" s="1" t="n"/>
      <c r="M78" s="1" t="n"/>
      <c r="N78" s="1" t="n"/>
      <c r="O78" s="1" t="n"/>
      <c r="P78" s="1" t="n"/>
    </row>
    <row r="79">
      <c r="A79" s="1" t="n"/>
      <c r="B79" s="1" t="n"/>
      <c r="C79" s="1" t="n"/>
      <c r="D79" s="1" t="n"/>
      <c r="E79" s="1" t="n"/>
      <c r="F79" s="1" t="n"/>
      <c r="G79" s="1" t="n"/>
      <c r="H79" s="1" t="n"/>
      <c r="I79" s="1" t="n"/>
      <c r="J79" s="1" t="n"/>
      <c r="K79" s="1" t="n"/>
      <c r="L79" s="1" t="n"/>
      <c r="M79" s="1" t="n"/>
      <c r="N79" s="1" t="n"/>
      <c r="O79" s="1" t="n"/>
      <c r="P79" s="1" t="n"/>
    </row>
    <row r="80">
      <c r="A80" s="1" t="n"/>
      <c r="B80" s="1" t="n"/>
      <c r="C80" s="1" t="n"/>
      <c r="D80" s="1" t="n"/>
      <c r="E80" s="1" t="n"/>
      <c r="F80" s="1" t="n"/>
      <c r="G80" s="1" t="n"/>
      <c r="H80" s="1" t="n"/>
      <c r="I80" s="1" t="n"/>
      <c r="J80" s="1" t="n"/>
      <c r="K80" s="1" t="n"/>
      <c r="L80" s="1" t="n"/>
      <c r="M80" s="1" t="n"/>
      <c r="N80" s="1" t="n"/>
      <c r="O80" s="1" t="n"/>
      <c r="P80" s="1" t="n"/>
    </row>
    <row r="81">
      <c r="A81" s="1" t="n"/>
      <c r="B81" s="1" t="n"/>
      <c r="C81" s="1" t="n"/>
      <c r="D81" s="1" t="n"/>
      <c r="E81" s="1" t="n"/>
      <c r="F81" s="1" t="n"/>
      <c r="G81" s="1" t="n"/>
      <c r="H81" s="1" t="n"/>
      <c r="I81" s="1" t="n"/>
      <c r="J81" s="1" t="n"/>
      <c r="K81" s="1" t="n"/>
      <c r="L81" s="1" t="n"/>
      <c r="M81" s="1" t="n"/>
      <c r="N81" s="1" t="n"/>
      <c r="O81" s="1" t="n"/>
      <c r="P81" s="1" t="n"/>
    </row>
    <row r="82">
      <c r="A82" s="1" t="n"/>
      <c r="B82" s="1" t="n"/>
      <c r="C82" s="1" t="n"/>
      <c r="D82" s="1" t="n"/>
      <c r="E82" s="1" t="n"/>
      <c r="F82" s="1" t="n"/>
      <c r="G82" s="1" t="n"/>
      <c r="H82" s="1" t="n"/>
      <c r="I82" s="1" t="n"/>
      <c r="J82" s="1" t="n"/>
      <c r="K82" s="1" t="n"/>
      <c r="L82" s="1" t="n"/>
      <c r="M82" s="1" t="n"/>
      <c r="N82" s="1" t="n"/>
      <c r="O82" s="1" t="n"/>
      <c r="P82" s="1" t="n"/>
    </row>
  </sheetData>
  <mergeCells count="55">
    <mergeCell ref="B2:M2"/>
    <mergeCell ref="E26:H26"/>
    <mergeCell ref="F36:H36"/>
    <mergeCell ref="F42:H42"/>
    <mergeCell ref="F33:H33"/>
    <mergeCell ref="K10:M11"/>
    <mergeCell ref="F45:H45"/>
    <mergeCell ref="F41:H41"/>
    <mergeCell ref="F35:H35"/>
    <mergeCell ref="E16:H16"/>
    <mergeCell ref="E9:G9"/>
    <mergeCell ref="E25:H25"/>
    <mergeCell ref="B51:H51"/>
    <mergeCell ref="K6:M7"/>
    <mergeCell ref="E22:H22"/>
    <mergeCell ref="F47:H47"/>
    <mergeCell ref="F38:H38"/>
    <mergeCell ref="B32:H32"/>
    <mergeCell ref="F46:H46"/>
    <mergeCell ref="E18:H18"/>
    <mergeCell ref="H10:J11"/>
    <mergeCell ref="E21:H21"/>
    <mergeCell ref="B9:D9"/>
    <mergeCell ref="F43:H43"/>
    <mergeCell ref="F48:H48"/>
    <mergeCell ref="E24:H24"/>
    <mergeCell ref="F37:H37"/>
    <mergeCell ref="F39:H39"/>
    <mergeCell ref="E14:H14"/>
    <mergeCell ref="H6:J7"/>
    <mergeCell ref="B5:D5"/>
    <mergeCell ref="E10:G11"/>
    <mergeCell ref="E17:H17"/>
    <mergeCell ref="E23:H23"/>
    <mergeCell ref="H5:J5"/>
    <mergeCell ref="E20:H20"/>
    <mergeCell ref="E29:H29"/>
    <mergeCell ref="F44:H44"/>
    <mergeCell ref="E19:H19"/>
    <mergeCell ref="E28:H28"/>
    <mergeCell ref="E6:G7"/>
    <mergeCell ref="F34:H34"/>
    <mergeCell ref="H52"/>
    <mergeCell ref="B10:D11"/>
    <mergeCell ref="B6:D7"/>
    <mergeCell ref="B3:M3"/>
    <mergeCell ref="K9:M9"/>
    <mergeCell ref="E5:G5"/>
    <mergeCell ref="K5:M5"/>
    <mergeCell ref="B13:H13"/>
    <mergeCell ref="E30:H30"/>
    <mergeCell ref="F40:H40"/>
    <mergeCell ref="E15:H15"/>
    <mergeCell ref="H9:J9"/>
    <mergeCell ref="E27:H27"/>
  </mergeCells>
  <conditionalFormatting sqref="H6">
    <cfRule type="cellIs" priority="1" operator="lessThan" dxfId="6">
      <formula>0</formula>
    </cfRule>
  </conditionalFormatting>
  <conditionalFormatting sqref="E34:E48">
    <cfRule type="cellIs" priority="2" operator="greaterThan" dxfId="4">
      <formula>1</formula>
    </cfRule>
  </conditionalFormatting>
  <conditionalFormatting sqref="F34:F48">
    <cfRule type="expression" priority="3" dxfId="4">
      <formula>$E34&gt;1</formula>
    </cfRule>
  </conditionalFormatting>
  <conditionalFormatting sqref="G53:G64">
    <cfRule type="cellIs" priority="4" operator="lessThan" dxfId="4">
      <formula>0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2A9D5C"/>
    <outlinePr summaryBelow="1" summaryRight="1"/>
    <pageSetUpPr/>
  </sheetPr>
  <dimension ref="A1:J40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6" customWidth="1" min="3" max="3"/>
    <col width="15" customWidth="1" min="4" max="4"/>
    <col width="12" customWidth="1" min="5" max="5"/>
    <col width="14" customWidth="1" min="6" max="6"/>
    <col width="18" customWidth="1" min="7" max="7"/>
    <col width="16" customWidth="1" min="8" max="8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4" customHeight="1">
      <c r="A2" s="17" t="inlineStr">
        <is>
          <t>🎯  Metas &amp; Reserva de Emergência</t>
        </is>
      </c>
      <c r="B2" s="3" t="n"/>
      <c r="C2" s="3" t="n"/>
      <c r="D2" s="3" t="n"/>
      <c r="E2" s="3" t="n"/>
      <c r="F2" s="3" t="n"/>
      <c r="G2" s="3" t="n"/>
      <c r="H2" s="3" t="n"/>
      <c r="I2" s="1" t="n"/>
      <c r="J2" s="1" t="n"/>
    </row>
    <row r="3">
      <c r="A3" s="18" t="inlineStr">
        <is>
          <t>Defina seus sonhos (carro, viagem, casa) e o quanto guardar. A planilha calcula o quanto falta e o aporte mensal sugerido.</t>
        </is>
      </c>
      <c r="B3" s="5" t="n"/>
      <c r="C3" s="5" t="n"/>
      <c r="D3" s="5" t="n"/>
      <c r="E3" s="5" t="n"/>
      <c r="F3" s="5" t="n"/>
      <c r="G3" s="5" t="n"/>
      <c r="H3" s="5" t="n"/>
      <c r="I3" s="1" t="n"/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</row>
    <row r="6" ht="22" customHeight="1">
      <c r="A6" s="26" t="inlineStr">
        <is>
          <t>Meta</t>
        </is>
      </c>
      <c r="B6" s="26" t="inlineStr">
        <is>
          <t>Valor Objetivo</t>
        </is>
      </c>
      <c r="C6" s="26" t="inlineStr">
        <is>
          <t>Já Guardado</t>
        </is>
      </c>
      <c r="D6" s="26" t="inlineStr">
        <is>
          <t>Falta</t>
        </is>
      </c>
      <c r="E6" s="26" t="inlineStr">
        <is>
          <t>% Concluído</t>
        </is>
      </c>
      <c r="F6" s="26" t="inlineStr">
        <is>
          <t>Prazo</t>
        </is>
      </c>
      <c r="G6" s="26" t="inlineStr">
        <is>
          <t>Aporte/mês sugerido</t>
        </is>
      </c>
      <c r="H6" s="26" t="inlineStr">
        <is>
          <t>Status</t>
        </is>
      </c>
      <c r="I6" s="1" t="n"/>
      <c r="J6" s="1" t="n"/>
    </row>
    <row r="7">
      <c r="A7" s="37" t="inlineStr">
        <is>
          <t>Reserva de Emergência</t>
        </is>
      </c>
      <c r="B7" s="30" t="n">
        <v>18000</v>
      </c>
      <c r="C7" s="30" t="n">
        <v>6000</v>
      </c>
      <c r="D7" s="30">
        <f>IF(B7="","",MAX(B7-C7,0))</f>
        <v/>
      </c>
      <c r="E7" s="38">
        <f>IF(B7="","",IF(B7&gt;0,MIN(C7/B7,1),0))</f>
        <v/>
      </c>
      <c r="F7" s="28" t="n">
        <v>46387</v>
      </c>
      <c r="G7" s="30">
        <f>IF(OR(B7="",F7=""),"",IF(F7&gt;TODAY(),D7/(DATEDIF(TODAY(),F7,"m")+1),D7))</f>
        <v/>
      </c>
      <c r="H7" s="29">
        <f>IF(B7="","",IF(C7&gt;=B7,"✅ Concluída",IF(C7&gt;0,"Em andamento","Não iniciada")))</f>
        <v/>
      </c>
      <c r="I7" s="1" t="n"/>
      <c r="J7" s="1" t="n"/>
    </row>
    <row r="8">
      <c r="A8" s="40" t="inlineStr">
        <is>
          <t>Viagem dos sonhos</t>
        </is>
      </c>
      <c r="B8" s="35" t="n">
        <v>8000</v>
      </c>
      <c r="C8" s="35" t="n">
        <v>1500</v>
      </c>
      <c r="D8" s="35">
        <f>IF(B8="","",MAX(B8-C8,0))</f>
        <v/>
      </c>
      <c r="E8" s="41">
        <f>IF(B8="","",IF(B8&gt;0,MIN(C8/B8,1),0))</f>
        <v/>
      </c>
      <c r="F8" s="32" t="n">
        <v>46418</v>
      </c>
      <c r="G8" s="35">
        <f>IF(OR(B8="",F8=""),"",IF(F8&gt;TODAY(),D8/(DATEDIF(TODAY(),F8,"m")+1),D8))</f>
        <v/>
      </c>
      <c r="H8" s="33">
        <f>IF(B8="","",IF(C8&gt;=B8,"✅ Concluída",IF(C8&gt;0,"Em andamento","Não iniciada")))</f>
        <v/>
      </c>
      <c r="I8" s="1" t="n"/>
      <c r="J8" s="1" t="n"/>
    </row>
    <row r="9">
      <c r="A9" s="37" t="inlineStr">
        <is>
          <t>Troca de carro</t>
        </is>
      </c>
      <c r="B9" s="30" t="n">
        <v>30000</v>
      </c>
      <c r="C9" s="30" t="n">
        <v>5000</v>
      </c>
      <c r="D9" s="30">
        <f>IF(B9="","",MAX(B9-C9,0))</f>
        <v/>
      </c>
      <c r="E9" s="38">
        <f>IF(B9="","",IF(B9&gt;0,MIN(C9/B9,1),0))</f>
        <v/>
      </c>
      <c r="F9" s="28" t="n">
        <v>46752</v>
      </c>
      <c r="G9" s="30">
        <f>IF(OR(B9="",F9=""),"",IF(F9&gt;TODAY(),D9/(DATEDIF(TODAY(),F9,"m")+1),D9))</f>
        <v/>
      </c>
      <c r="H9" s="29">
        <f>IF(B9="","",IF(C9&gt;=B9,"✅ Concluída",IF(C9&gt;0,"Em andamento","Não iniciada")))</f>
        <v/>
      </c>
      <c r="I9" s="1" t="n"/>
      <c r="J9" s="1" t="n"/>
    </row>
    <row r="10">
      <c r="A10" s="40" t="inlineStr">
        <is>
          <t>Notebook novo</t>
        </is>
      </c>
      <c r="B10" s="35" t="n">
        <v>5000</v>
      </c>
      <c r="C10" s="35" t="n">
        <v>800</v>
      </c>
      <c r="D10" s="35">
        <f>IF(B10="","",MAX(B10-C10,0))</f>
        <v/>
      </c>
      <c r="E10" s="41">
        <f>IF(B10="","",IF(B10&gt;0,MIN(C10/B10,1),0))</f>
        <v/>
      </c>
      <c r="F10" s="32" t="n">
        <v>46326</v>
      </c>
      <c r="G10" s="35">
        <f>IF(OR(B10="",F10=""),"",IF(F10&gt;TODAY(),D10/(DATEDIF(TODAY(),F10,"m")+1),D10))</f>
        <v/>
      </c>
      <c r="H10" s="33">
        <f>IF(B10="","",IF(C10&gt;=B10,"✅ Concluída",IF(C10&gt;0,"Em andamento","Não iniciada")))</f>
        <v/>
      </c>
      <c r="I10" s="1" t="n"/>
      <c r="J10" s="1" t="n"/>
    </row>
    <row r="11">
      <c r="A11" s="37" t="inlineStr"/>
      <c r="B11" s="30" t="n"/>
      <c r="C11" s="30" t="n"/>
      <c r="D11" s="30">
        <f>IF(B11="","",MAX(B11-C11,0))</f>
        <v/>
      </c>
      <c r="E11" s="38">
        <f>IF(B11="","",IF(B11&gt;0,MIN(C11/B11,1),0))</f>
        <v/>
      </c>
      <c r="F11" s="28" t="n"/>
      <c r="G11" s="30">
        <f>IF(OR(B11="",F11=""),"",IF(F11&gt;TODAY(),D11/(DATEDIF(TODAY(),F11,"m")+1),D11))</f>
        <v/>
      </c>
      <c r="H11" s="29">
        <f>IF(B11="","",IF(C11&gt;=B11,"✅ Concluída",IF(C11&gt;0,"Em andamento","Não iniciada")))</f>
        <v/>
      </c>
      <c r="I11" s="1" t="n"/>
      <c r="J11" s="1" t="n"/>
    </row>
    <row r="12">
      <c r="A12" s="40" t="inlineStr"/>
      <c r="B12" s="35" t="n"/>
      <c r="C12" s="35" t="n"/>
      <c r="D12" s="35">
        <f>IF(B12="","",MAX(B12-C12,0))</f>
        <v/>
      </c>
      <c r="E12" s="41">
        <f>IF(B12="","",IF(B12&gt;0,MIN(C12/B12,1),0))</f>
        <v/>
      </c>
      <c r="F12" s="32" t="n"/>
      <c r="G12" s="35">
        <f>IF(OR(B12="",F12=""),"",IF(F12&gt;TODAY(),D12/(DATEDIF(TODAY(),F12,"m")+1),D12))</f>
        <v/>
      </c>
      <c r="H12" s="33">
        <f>IF(B12="","",IF(C12&gt;=B12,"✅ Concluída",IF(C12&gt;0,"Em andamento","Não iniciada")))</f>
        <v/>
      </c>
      <c r="I12" s="1" t="n"/>
      <c r="J12" s="1" t="n"/>
    </row>
    <row r="13">
      <c r="A13" s="37" t="inlineStr"/>
      <c r="B13" s="30" t="n"/>
      <c r="C13" s="30" t="n"/>
      <c r="D13" s="30">
        <f>IF(B13="","",MAX(B13-C13,0))</f>
        <v/>
      </c>
      <c r="E13" s="38">
        <f>IF(B13="","",IF(B13&gt;0,MIN(C13/B13,1),0))</f>
        <v/>
      </c>
      <c r="F13" s="28" t="n"/>
      <c r="G13" s="30">
        <f>IF(OR(B13="",F13=""),"",IF(F13&gt;TODAY(),D13/(DATEDIF(TODAY(),F13,"m")+1),D13))</f>
        <v/>
      </c>
      <c r="H13" s="29">
        <f>IF(B13="","",IF(C13&gt;=B13,"✅ Concluída",IF(C13&gt;0,"Em andamento","Não iniciada")))</f>
        <v/>
      </c>
      <c r="I13" s="1" t="n"/>
      <c r="J13" s="1" t="n"/>
    </row>
    <row r="14">
      <c r="A14" s="40" t="inlineStr"/>
      <c r="B14" s="35" t="n"/>
      <c r="C14" s="35" t="n"/>
      <c r="D14" s="35">
        <f>IF(B14="","",MAX(B14-C14,0))</f>
        <v/>
      </c>
      <c r="E14" s="41">
        <f>IF(B14="","",IF(B14&gt;0,MIN(C14/B14,1),0))</f>
        <v/>
      </c>
      <c r="F14" s="32" t="n"/>
      <c r="G14" s="35">
        <f>IF(OR(B14="",F14=""),"",IF(F14&gt;TODAY(),D14/(DATEDIF(TODAY(),F14,"m")+1),D14))</f>
        <v/>
      </c>
      <c r="H14" s="33">
        <f>IF(B14="","",IF(C14&gt;=B14,"✅ Concluída",IF(C14&gt;0,"Em andamento","Não iniciada")))</f>
        <v/>
      </c>
      <c r="I14" s="1" t="n"/>
      <c r="J14" s="1" t="n"/>
    </row>
    <row r="15">
      <c r="A15" s="37" t="inlineStr"/>
      <c r="B15" s="30" t="n"/>
      <c r="C15" s="30" t="n"/>
      <c r="D15" s="30">
        <f>IF(B15="","",MAX(B15-C15,0))</f>
        <v/>
      </c>
      <c r="E15" s="38">
        <f>IF(B15="","",IF(B15&gt;0,MIN(C15/B15,1),0))</f>
        <v/>
      </c>
      <c r="F15" s="28" t="n"/>
      <c r="G15" s="30">
        <f>IF(OR(B15="",F15=""),"",IF(F15&gt;TODAY(),D15/(DATEDIF(TODAY(),F15,"m")+1),D15))</f>
        <v/>
      </c>
      <c r="H15" s="29">
        <f>IF(B15="","",IF(C15&gt;=B15,"✅ Concluída",IF(C15&gt;0,"Em andamento","Não iniciada")))</f>
        <v/>
      </c>
      <c r="I15" s="1" t="n"/>
      <c r="J15" s="1" t="n"/>
    </row>
    <row r="16">
      <c r="A16" s="40" t="inlineStr"/>
      <c r="B16" s="35" t="n"/>
      <c r="C16" s="35" t="n"/>
      <c r="D16" s="35">
        <f>IF(B16="","",MAX(B16-C16,0))</f>
        <v/>
      </c>
      <c r="E16" s="41">
        <f>IF(B16="","",IF(B16&gt;0,MIN(C16/B16,1),0))</f>
        <v/>
      </c>
      <c r="F16" s="32" t="n"/>
      <c r="G16" s="35">
        <f>IF(OR(B16="",F16=""),"",IF(F16&gt;TODAY(),D16/(DATEDIF(TODAY(),F16,"m")+1),D16))</f>
        <v/>
      </c>
      <c r="H16" s="33">
        <f>IF(B16="","",IF(C16&gt;=B16,"✅ Concluída",IF(C16&gt;0,"Em andamento","Não iniciada")))</f>
        <v/>
      </c>
      <c r="I16" s="1" t="n"/>
      <c r="J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</row>
    <row r="18">
      <c r="A18" s="6" t="inlineStr">
        <is>
          <t>🛡️  Calculadora da Reserva de Emergência</t>
        </is>
      </c>
      <c r="B18" s="7" t="n"/>
      <c r="C18" s="7" t="n"/>
      <c r="D18" s="7" t="n"/>
      <c r="E18" s="7" t="n"/>
      <c r="F18" s="7" t="n"/>
      <c r="G18" s="7" t="n"/>
      <c r="H18" s="7" t="n"/>
      <c r="I18" s="1" t="n"/>
      <c r="J18" s="1" t="n"/>
    </row>
    <row r="19">
      <c r="A19" s="19" t="inlineStr">
        <is>
          <t>Gasto mensal médio (auto):</t>
        </is>
      </c>
      <c r="B19" s="103">
        <f>ROUND(IFERROR(AVERAGEIF(Relatorios!$C$7:$C$18,"&gt;0"),0),2)</f>
        <v/>
      </c>
      <c r="C19" s="21" t="inlineStr">
        <is>
          <t>Regra de ouro: 3 meses (estável) · 6 meses (CLT) · 12 meses (autônomo/PJ). Campos em verde você edita.</t>
        </is>
      </c>
      <c r="I19" s="1" t="n"/>
      <c r="J19" s="1" t="n"/>
    </row>
    <row r="20">
      <c r="A20" s="19" t="inlineStr">
        <is>
          <t>Meses de proteção desejados:</t>
        </is>
      </c>
      <c r="B20" s="104" t="n">
        <v>6</v>
      </c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9" t="inlineStr">
        <is>
          <t>Valor-alvo da reserva:</t>
        </is>
      </c>
      <c r="B21" s="103">
        <f>B19*B20</f>
        <v/>
      </c>
      <c r="C21" s="1" t="n"/>
      <c r="D21" s="1" t="n"/>
      <c r="E21" s="1" t="n"/>
      <c r="F21" s="1" t="n"/>
      <c r="G21" s="1" t="n"/>
      <c r="H21" s="1" t="n"/>
      <c r="I21" s="1" t="n"/>
      <c r="J21" s="1" t="n"/>
    </row>
    <row r="22">
      <c r="A22" s="19" t="inlineStr">
        <is>
          <t>Já guardado:</t>
        </is>
      </c>
      <c r="B22" s="105" t="n">
        <v>6000</v>
      </c>
      <c r="C22" s="1" t="n"/>
      <c r="D22" s="1" t="n"/>
      <c r="E22" s="1" t="n"/>
      <c r="F22" s="1" t="n"/>
      <c r="G22" s="1" t="n"/>
      <c r="H22" s="1" t="n"/>
      <c r="I22" s="1" t="n"/>
      <c r="J22" s="1" t="n"/>
    </row>
    <row r="23">
      <c r="A23" s="19" t="inlineStr">
        <is>
          <t>Progresso:</t>
        </is>
      </c>
      <c r="B23" s="106">
        <f>IF(B21&gt;0,MIN(B22/B21,1),0)</f>
        <v/>
      </c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9" t="inlineStr">
        <is>
          <t>Falta guardar:</t>
        </is>
      </c>
      <c r="B24" s="103">
        <f>MAX(B21-B22,0)</f>
        <v/>
      </c>
      <c r="C24" s="1" t="n"/>
      <c r="D24" s="1" t="n"/>
      <c r="E24" s="1" t="n"/>
      <c r="F24" s="1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</sheetData>
  <mergeCells count="4">
    <mergeCell ref="A18:H18"/>
    <mergeCell ref="A3:H3"/>
    <mergeCell ref="A2:H2"/>
    <mergeCell ref="C19:H19"/>
  </mergeCells>
  <conditionalFormatting sqref="E7:E16">
    <cfRule type="dataBar" priority="1">
      <dataBar showValue="1">
        <cfvo type="num" val="0"/>
        <cfvo type="num" val="1"/>
        <color rgb="002A9D5C"/>
      </dataBar>
    </cfRule>
  </conditionalFormatting>
  <conditionalFormatting sqref="B23">
    <cfRule type="dataBar" priority="2">
      <dataBar showValue="1">
        <cfvo type="num" val="0"/>
        <cfvo type="num" val="1"/>
        <color rgb="0006A77D"/>
      </dataBar>
    </cfRule>
  </conditionalFormatting>
  <dataValidations count="1">
    <dataValidation sqref="B20" showDropDown="0" showInputMessage="0" showErrorMessage="0" allowBlank="1" type="list">
      <formula1>"3,6,12"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E63E5C"/>
    <outlinePr summaryBelow="1" summaryRight="1"/>
    <pageSetUpPr/>
  </sheetPr>
  <dimension ref="A1:M40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15" customWidth="1" min="3" max="3"/>
    <col width="13" customWidth="1" min="4" max="4"/>
    <col width="15" customWidth="1" min="5" max="5"/>
    <col width="13" customWidth="1" min="6" max="6"/>
    <col width="11" customWidth="1" min="7" max="7"/>
    <col width="11" customWidth="1" min="8" max="8"/>
    <col width="11" customWidth="1" min="9" max="9"/>
    <col width="13" customWidth="1" min="10" max="10"/>
    <col width="12" customWidth="1" min="11" max="11"/>
    <col width="16" customWidth="1" min="12" max="12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4" customHeight="1">
      <c r="A2" s="17" t="inlineStr">
        <is>
          <t>💳  Controle de Dívidas &amp; Financiamentos</t>
        </is>
      </c>
      <c r="B2" s="3" t="n"/>
      <c r="C2" s="3" t="n"/>
      <c r="D2" s="3" t="n"/>
      <c r="E2" s="3" t="n"/>
      <c r="F2" s="3" t="n"/>
      <c r="G2" s="3" t="n"/>
      <c r="H2" s="3" t="n"/>
      <c r="I2" s="3" t="n"/>
      <c r="J2" s="3" t="n"/>
      <c r="K2" s="3" t="n"/>
      <c r="L2" s="3" t="n"/>
      <c r="M2" s="1" t="n"/>
    </row>
    <row r="3">
      <c r="A3" s="18" t="inlineStr">
        <is>
          <t>Liste suas dívidas por prioridade. Quite primeiro as de maior juro. Veja o saldo devedor e o quanto já foi pago.</t>
        </is>
      </c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  <c r="K5" s="1" t="n"/>
      <c r="L5" s="1" t="n"/>
      <c r="M5" s="1" t="n"/>
    </row>
    <row r="6" ht="30" customHeight="1">
      <c r="A6" s="107" t="inlineStr">
        <is>
          <t>Credor</t>
        </is>
      </c>
      <c r="B6" s="107" t="inlineStr">
        <is>
          <t>Descrição</t>
        </is>
      </c>
      <c r="C6" s="107" t="inlineStr">
        <is>
          <t>Valor Total</t>
        </is>
      </c>
      <c r="D6" s="107" t="inlineStr">
        <is>
          <t>Já Pago</t>
        </is>
      </c>
      <c r="E6" s="107" t="inlineStr">
        <is>
          <t>Saldo Devedor</t>
        </is>
      </c>
      <c r="F6" s="107" t="inlineStr">
        <is>
          <t>Valor Parcela</t>
        </is>
      </c>
      <c r="G6" s="107" t="inlineStr">
        <is>
          <t>Parc. Pagas</t>
        </is>
      </c>
      <c r="H6" s="107" t="inlineStr">
        <is>
          <t>Total Parc.</t>
        </is>
      </c>
      <c r="I6" s="107" t="inlineStr">
        <is>
          <t>Juros %a.m.</t>
        </is>
      </c>
      <c r="J6" s="107" t="inlineStr">
        <is>
          <t>Prioridade</t>
        </is>
      </c>
      <c r="K6" s="107" t="inlineStr">
        <is>
          <t>% Quitado</t>
        </is>
      </c>
      <c r="L6" s="107" t="inlineStr">
        <is>
          <t>Status</t>
        </is>
      </c>
      <c r="M6" s="1" t="n"/>
    </row>
    <row r="7">
      <c r="A7" s="37" t="inlineStr">
        <is>
          <t>Banco X</t>
        </is>
      </c>
      <c r="B7" s="9" t="inlineStr">
        <is>
          <t>Cartão de crédito</t>
        </is>
      </c>
      <c r="C7" s="30" t="n">
        <v>3200</v>
      </c>
      <c r="D7" s="30" t="n">
        <v>1200</v>
      </c>
      <c r="E7" s="30">
        <f>IF(C7="","",MAX(C7-D7,0))</f>
        <v/>
      </c>
      <c r="F7" s="30" t="n">
        <v>400</v>
      </c>
      <c r="G7" s="108" t="n">
        <v>3</v>
      </c>
      <c r="H7" s="108" t="n">
        <v>8</v>
      </c>
      <c r="I7" s="109" t="n">
        <v>0.045</v>
      </c>
      <c r="J7" s="29" t="inlineStr">
        <is>
          <t>Alta</t>
        </is>
      </c>
      <c r="K7" s="38">
        <f>IF(C7="","",IF(C7&gt;0,MIN(D7/C7,1),0))</f>
        <v/>
      </c>
      <c r="L7" s="29">
        <f>IF(C7="","",IF(E7&lt;=0,"✅ Quitada","Em aberto"))</f>
        <v/>
      </c>
      <c r="M7" s="1" t="n"/>
    </row>
    <row r="8">
      <c r="A8" s="40" t="inlineStr">
        <is>
          <t>Financeira Y</t>
        </is>
      </c>
      <c r="B8" s="34" t="inlineStr">
        <is>
          <t>Empréstimo pessoal</t>
        </is>
      </c>
      <c r="C8" s="35" t="n">
        <v>6000</v>
      </c>
      <c r="D8" s="35" t="n">
        <v>2000</v>
      </c>
      <c r="E8" s="35">
        <f>IF(C8="","",MAX(C8-D8,0))</f>
        <v/>
      </c>
      <c r="F8" s="35" t="n">
        <v>500</v>
      </c>
      <c r="G8" s="110" t="n">
        <v>4</v>
      </c>
      <c r="H8" s="110" t="n">
        <v>12</v>
      </c>
      <c r="I8" s="111" t="n">
        <v>0.032</v>
      </c>
      <c r="J8" s="33" t="inlineStr">
        <is>
          <t>Média</t>
        </is>
      </c>
      <c r="K8" s="41">
        <f>IF(C8="","",IF(C8&gt;0,MIN(D8/C8,1),0))</f>
        <v/>
      </c>
      <c r="L8" s="33">
        <f>IF(C8="","",IF(E8&lt;=0,"✅ Quitada","Em aberto"))</f>
        <v/>
      </c>
      <c r="M8" s="1" t="n"/>
    </row>
    <row r="9">
      <c r="A9" s="37" t="inlineStr">
        <is>
          <t>Loja Z</t>
        </is>
      </c>
      <c r="B9" s="9" t="inlineStr">
        <is>
          <t>Parcelamento geladeira</t>
        </is>
      </c>
      <c r="C9" s="30" t="n">
        <v>1800</v>
      </c>
      <c r="D9" s="30" t="n">
        <v>900</v>
      </c>
      <c r="E9" s="30">
        <f>IF(C9="","",MAX(C9-D9,0))</f>
        <v/>
      </c>
      <c r="F9" s="30" t="n">
        <v>300</v>
      </c>
      <c r="G9" s="108" t="n">
        <v>3</v>
      </c>
      <c r="H9" s="108" t="n">
        <v>6</v>
      </c>
      <c r="I9" s="109" t="n">
        <v>0</v>
      </c>
      <c r="J9" s="29" t="inlineStr">
        <is>
          <t>Baixa</t>
        </is>
      </c>
      <c r="K9" s="38">
        <f>IF(C9="","",IF(C9&gt;0,MIN(D9/C9,1),0))</f>
        <v/>
      </c>
      <c r="L9" s="29">
        <f>IF(C9="","",IF(E9&lt;=0,"✅ Quitada","Em aberto"))</f>
        <v/>
      </c>
      <c r="M9" s="1" t="n"/>
    </row>
    <row r="10">
      <c r="A10" s="40" t="n"/>
      <c r="B10" s="34" t="n"/>
      <c r="C10" s="35" t="n"/>
      <c r="D10" s="35" t="n"/>
      <c r="E10" s="35">
        <f>IF(C10="","",MAX(C10-D10,0))</f>
        <v/>
      </c>
      <c r="F10" s="35" t="n"/>
      <c r="G10" s="110" t="n"/>
      <c r="H10" s="110" t="n"/>
      <c r="I10" s="111" t="n"/>
      <c r="J10" s="33" t="n"/>
      <c r="K10" s="41">
        <f>IF(C10="","",IF(C10&gt;0,MIN(D10/C10,1),0))</f>
        <v/>
      </c>
      <c r="L10" s="33">
        <f>IF(C10="","",IF(E10&lt;=0,"✅ Quitada","Em aberto"))</f>
        <v/>
      </c>
      <c r="M10" s="1" t="n"/>
    </row>
    <row r="11">
      <c r="A11" s="37" t="n"/>
      <c r="B11" s="9" t="n"/>
      <c r="C11" s="30" t="n"/>
      <c r="D11" s="30" t="n"/>
      <c r="E11" s="30">
        <f>IF(C11="","",MAX(C11-D11,0))</f>
        <v/>
      </c>
      <c r="F11" s="30" t="n"/>
      <c r="G11" s="108" t="n"/>
      <c r="H11" s="108" t="n"/>
      <c r="I11" s="109" t="n"/>
      <c r="J11" s="29" t="n"/>
      <c r="K11" s="38">
        <f>IF(C11="","",IF(C11&gt;0,MIN(D11/C11,1),0))</f>
        <v/>
      </c>
      <c r="L11" s="29">
        <f>IF(C11="","",IF(E11&lt;=0,"✅ Quitada","Em aberto"))</f>
        <v/>
      </c>
      <c r="M11" s="1" t="n"/>
    </row>
    <row r="12">
      <c r="A12" s="40" t="n"/>
      <c r="B12" s="34" t="n"/>
      <c r="C12" s="35" t="n"/>
      <c r="D12" s="35" t="n"/>
      <c r="E12" s="35">
        <f>IF(C12="","",MAX(C12-D12,0))</f>
        <v/>
      </c>
      <c r="F12" s="35" t="n"/>
      <c r="G12" s="110" t="n"/>
      <c r="H12" s="110" t="n"/>
      <c r="I12" s="111" t="n"/>
      <c r="J12" s="33" t="n"/>
      <c r="K12" s="41">
        <f>IF(C12="","",IF(C12&gt;0,MIN(D12/C12,1),0))</f>
        <v/>
      </c>
      <c r="L12" s="33">
        <f>IF(C12="","",IF(E12&lt;=0,"✅ Quitada","Em aberto"))</f>
        <v/>
      </c>
      <c r="M12" s="1" t="n"/>
    </row>
    <row r="13">
      <c r="A13" s="37" t="n"/>
      <c r="B13" s="9" t="n"/>
      <c r="C13" s="30" t="n"/>
      <c r="D13" s="30" t="n"/>
      <c r="E13" s="30">
        <f>IF(C13="","",MAX(C13-D13,0))</f>
        <v/>
      </c>
      <c r="F13" s="30" t="n"/>
      <c r="G13" s="108" t="n"/>
      <c r="H13" s="108" t="n"/>
      <c r="I13" s="109" t="n"/>
      <c r="J13" s="29" t="n"/>
      <c r="K13" s="38">
        <f>IF(C13="","",IF(C13&gt;0,MIN(D13/C13,1),0))</f>
        <v/>
      </c>
      <c r="L13" s="29">
        <f>IF(C13="","",IF(E13&lt;=0,"✅ Quitada","Em aberto"))</f>
        <v/>
      </c>
      <c r="M13" s="1" t="n"/>
    </row>
    <row r="14">
      <c r="A14" s="40" t="n"/>
      <c r="B14" s="34" t="n"/>
      <c r="C14" s="35" t="n"/>
      <c r="D14" s="35" t="n"/>
      <c r="E14" s="35">
        <f>IF(C14="","",MAX(C14-D14,0))</f>
        <v/>
      </c>
      <c r="F14" s="35" t="n"/>
      <c r="G14" s="110" t="n"/>
      <c r="H14" s="110" t="n"/>
      <c r="I14" s="111" t="n"/>
      <c r="J14" s="33" t="n"/>
      <c r="K14" s="41">
        <f>IF(C14="","",IF(C14&gt;0,MIN(D14/C14,1),0))</f>
        <v/>
      </c>
      <c r="L14" s="33">
        <f>IF(C14="","",IF(E14&lt;=0,"✅ Quitada","Em aberto"))</f>
        <v/>
      </c>
      <c r="M14" s="1" t="n"/>
    </row>
    <row r="15">
      <c r="A15" s="37" t="n"/>
      <c r="B15" s="9" t="n"/>
      <c r="C15" s="30" t="n"/>
      <c r="D15" s="30" t="n"/>
      <c r="E15" s="30">
        <f>IF(C15="","",MAX(C15-D15,0))</f>
        <v/>
      </c>
      <c r="F15" s="30" t="n"/>
      <c r="G15" s="108" t="n"/>
      <c r="H15" s="108" t="n"/>
      <c r="I15" s="109" t="n"/>
      <c r="J15" s="29" t="n"/>
      <c r="K15" s="38">
        <f>IF(C15="","",IF(C15&gt;0,MIN(D15/C15,1),0))</f>
        <v/>
      </c>
      <c r="L15" s="29">
        <f>IF(C15="","",IF(E15&lt;=0,"✅ Quitada","Em aberto"))</f>
        <v/>
      </c>
      <c r="M15" s="1" t="n"/>
    </row>
    <row r="16">
      <c r="A16" s="40" t="n"/>
      <c r="B16" s="34" t="n"/>
      <c r="C16" s="35" t="n"/>
      <c r="D16" s="35" t="n"/>
      <c r="E16" s="35">
        <f>IF(C16="","",MAX(C16-D16,0))</f>
        <v/>
      </c>
      <c r="F16" s="35" t="n"/>
      <c r="G16" s="110" t="n"/>
      <c r="H16" s="110" t="n"/>
      <c r="I16" s="111" t="n"/>
      <c r="J16" s="33" t="n"/>
      <c r="K16" s="41">
        <f>IF(C16="","",IF(C16&gt;0,MIN(D16/C16,1),0))</f>
        <v/>
      </c>
      <c r="L16" s="33">
        <f>IF(C16="","",IF(E16&lt;=0,"✅ Quitada","Em aberto"))</f>
        <v/>
      </c>
      <c r="M16" s="1" t="n"/>
    </row>
    <row r="17">
      <c r="A17" s="37" t="n"/>
      <c r="B17" s="9" t="n"/>
      <c r="C17" s="30" t="n"/>
      <c r="D17" s="30" t="n"/>
      <c r="E17" s="30">
        <f>IF(C17="","",MAX(C17-D17,0))</f>
        <v/>
      </c>
      <c r="F17" s="30" t="n"/>
      <c r="G17" s="108" t="n"/>
      <c r="H17" s="108" t="n"/>
      <c r="I17" s="109" t="n"/>
      <c r="J17" s="29" t="n"/>
      <c r="K17" s="38">
        <f>IF(C17="","",IF(C17&gt;0,MIN(D17/C17,1),0))</f>
        <v/>
      </c>
      <c r="L17" s="29">
        <f>IF(C17="","",IF(E17&lt;=0,"✅ Quitada","Em aberto"))</f>
        <v/>
      </c>
      <c r="M17" s="1" t="n"/>
    </row>
    <row r="18">
      <c r="A18" s="40" t="n"/>
      <c r="B18" s="34" t="n"/>
      <c r="C18" s="35" t="n"/>
      <c r="D18" s="35" t="n"/>
      <c r="E18" s="35">
        <f>IF(C18="","",MAX(C18-D18,0))</f>
        <v/>
      </c>
      <c r="F18" s="35" t="n"/>
      <c r="G18" s="110" t="n"/>
      <c r="H18" s="110" t="n"/>
      <c r="I18" s="111" t="n"/>
      <c r="J18" s="33" t="n"/>
      <c r="K18" s="41">
        <f>IF(C18="","",IF(C18&gt;0,MIN(D18/C18,1),0))</f>
        <v/>
      </c>
      <c r="L18" s="33">
        <f>IF(C18="","",IF(E18&lt;=0,"✅ Quitada","Em aberto"))</f>
        <v/>
      </c>
      <c r="M18" s="1" t="n"/>
    </row>
    <row r="19">
      <c r="A19" s="37" t="n"/>
      <c r="B19" s="9" t="n"/>
      <c r="C19" s="30" t="n"/>
      <c r="D19" s="30" t="n"/>
      <c r="E19" s="30">
        <f>IF(C19="","",MAX(C19-D19,0))</f>
        <v/>
      </c>
      <c r="F19" s="30" t="n"/>
      <c r="G19" s="108" t="n"/>
      <c r="H19" s="108" t="n"/>
      <c r="I19" s="109" t="n"/>
      <c r="J19" s="29" t="n"/>
      <c r="K19" s="38">
        <f>IF(C19="","",IF(C19&gt;0,MIN(D19/C19,1),0))</f>
        <v/>
      </c>
      <c r="L19" s="29">
        <f>IF(C19="","",IF(E19&lt;=0,"✅ Quitada","Em aberto"))</f>
        <v/>
      </c>
      <c r="M19" s="1" t="n"/>
    </row>
    <row r="20">
      <c r="A20" s="40" t="n"/>
      <c r="B20" s="34" t="n"/>
      <c r="C20" s="35" t="n"/>
      <c r="D20" s="35" t="n"/>
      <c r="E20" s="35">
        <f>IF(C20="","",MAX(C20-D20,0))</f>
        <v/>
      </c>
      <c r="F20" s="35" t="n"/>
      <c r="G20" s="110" t="n"/>
      <c r="H20" s="110" t="n"/>
      <c r="I20" s="111" t="n"/>
      <c r="J20" s="33" t="n"/>
      <c r="K20" s="41">
        <f>IF(C20="","",IF(C20&gt;0,MIN(D20/C20,1),0))</f>
        <v/>
      </c>
      <c r="L20" s="33">
        <f>IF(C20="","",IF(E20&lt;=0,"✅ Quitada","Em aberto"))</f>
        <v/>
      </c>
      <c r="M20" s="1" t="n"/>
    </row>
    <row r="21">
      <c r="A21" s="37" t="n"/>
      <c r="B21" s="9" t="n"/>
      <c r="C21" s="30" t="n"/>
      <c r="D21" s="30" t="n"/>
      <c r="E21" s="30">
        <f>IF(C21="","",MAX(C21-D21,0))</f>
        <v/>
      </c>
      <c r="F21" s="30" t="n"/>
      <c r="G21" s="108" t="n"/>
      <c r="H21" s="108" t="n"/>
      <c r="I21" s="109" t="n"/>
      <c r="J21" s="29" t="n"/>
      <c r="K21" s="38">
        <f>IF(C21="","",IF(C21&gt;0,MIN(D21/C21,1),0))</f>
        <v/>
      </c>
      <c r="L21" s="29">
        <f>IF(C21="","",IF(E21&lt;=0,"✅ Quitada","Em aberto"))</f>
        <v/>
      </c>
      <c r="M21" s="1" t="n"/>
    </row>
    <row r="22">
      <c r="A22" s="112" t="inlineStr">
        <is>
          <t>TOTAL</t>
        </is>
      </c>
      <c r="B22" s="113" t="n"/>
      <c r="C22" s="114">
        <f>SUM(C7:C21)</f>
        <v/>
      </c>
      <c r="D22" s="114">
        <f>SUM(D7:D21)</f>
        <v/>
      </c>
      <c r="E22" s="114">
        <f>SUM(E7:E21)</f>
        <v/>
      </c>
      <c r="F22" s="113" t="n"/>
      <c r="G22" s="113" t="n"/>
      <c r="H22" s="113" t="n"/>
      <c r="I22" s="113" t="n"/>
      <c r="J22" s="113" t="n"/>
      <c r="K22" s="113" t="n"/>
      <c r="L22" s="113" t="n"/>
      <c r="M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  <c r="K23" s="1" t="n"/>
      <c r="L23" s="1" t="n"/>
      <c r="M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  <c r="K24" s="1" t="n"/>
      <c r="L24" s="1" t="n"/>
      <c r="M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  <c r="K25" s="1" t="n"/>
      <c r="L25" s="1" t="n"/>
      <c r="M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  <c r="K27" s="1" t="n"/>
      <c r="L27" s="1" t="n"/>
      <c r="M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  <c r="K28" s="1" t="n"/>
      <c r="L28" s="1" t="n"/>
      <c r="M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  <c r="K29" s="1" t="n"/>
      <c r="L29" s="1" t="n"/>
      <c r="M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  <c r="K30" s="1" t="n"/>
      <c r="L30" s="1" t="n"/>
      <c r="M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  <c r="K33" s="1" t="n"/>
      <c r="L33" s="1" t="n"/>
      <c r="M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  <c r="K35" s="1" t="n"/>
      <c r="L35" s="1" t="n"/>
      <c r="M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  <c r="K36" s="1" t="n"/>
      <c r="L36" s="1" t="n"/>
      <c r="M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  <c r="K38" s="1" t="n"/>
      <c r="L38" s="1" t="n"/>
      <c r="M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  <c r="K39" s="1" t="n"/>
      <c r="L39" s="1" t="n"/>
      <c r="M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  <c r="K40" s="1" t="n"/>
      <c r="L40" s="1" t="n"/>
      <c r="M40" s="1" t="n"/>
    </row>
  </sheetData>
  <mergeCells count="2">
    <mergeCell ref="A3:L3"/>
    <mergeCell ref="A2:L2"/>
  </mergeCells>
  <conditionalFormatting sqref="K7:K21">
    <cfRule type="dataBar" priority="1">
      <dataBar showValue="1">
        <cfvo type="num" val="0"/>
        <cfvo type="num" val="1"/>
        <color rgb="002A9D5C"/>
      </dataBar>
    </cfRule>
  </conditionalFormatting>
  <conditionalFormatting sqref="J7:J21">
    <cfRule type="cellIs" priority="2" operator="equal" dxfId="5">
      <formula>"Alta"</formula>
    </cfRule>
    <cfRule type="cellIs" priority="3" operator="equal" dxfId="0">
      <formula>"Média"</formula>
    </cfRule>
    <cfRule type="cellIs" priority="4" operator="equal" dxfId="1">
      <formula>"Baixa"</formula>
    </cfRule>
  </conditionalFormatting>
  <dataValidations count="1">
    <dataValidation sqref="J7:J21" showDropDown="0" showInputMessage="0" showErrorMessage="0" allowBlank="1" type="list">
      <formula1>"Alta,Média,Baixa"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F4A300"/>
    <outlinePr summaryBelow="1" summaryRight="1"/>
    <pageSetUpPr/>
  </sheetPr>
  <dimension ref="A1:J40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6" customWidth="1" min="2" max="2"/>
    <col width="16" customWidth="1" min="3" max="3"/>
    <col width="16" customWidth="1" min="4" max="4"/>
    <col width="18" customWidth="1" min="5" max="5"/>
    <col width="16" customWidth="1" min="6" max="6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4" customHeight="1">
      <c r="A2" s="17" t="inlineStr">
        <is>
          <t>📅  Relatório Anual (mês a mês)</t>
        </is>
      </c>
      <c r="B2" s="3" t="n"/>
      <c r="C2" s="3" t="n"/>
      <c r="D2" s="3" t="n"/>
      <c r="E2" s="3" t="n"/>
      <c r="F2" s="3" t="n"/>
      <c r="G2" s="1" t="n"/>
      <c r="H2" s="1" t="n"/>
      <c r="I2" s="1" t="n"/>
      <c r="J2" s="1" t="n"/>
    </row>
    <row r="3">
      <c r="A3" s="18" t="inlineStr">
        <is>
          <t>Resumo automático do ano de referência. Use para ver tendências e a evolução do seu saldo ao longo do ano.</t>
        </is>
      </c>
      <c r="B3" s="5" t="n"/>
      <c r="C3" s="5" t="n"/>
      <c r="D3" s="5" t="n"/>
      <c r="E3" s="5" t="n"/>
      <c r="F3" s="5" t="n"/>
      <c r="G3" s="1" t="n"/>
      <c r="H3" s="1" t="n"/>
      <c r="I3" s="1" t="n"/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>
      <c r="A5" s="1" t="n"/>
      <c r="B5" s="1" t="n"/>
      <c r="C5" s="1" t="n"/>
      <c r="D5" s="1" t="n"/>
      <c r="E5" s="1" t="n"/>
      <c r="F5" s="1" t="n"/>
      <c r="G5" s="1" t="n"/>
      <c r="H5" s="1" t="n"/>
      <c r="I5" s="1" t="n"/>
      <c r="J5" s="1" t="n"/>
    </row>
    <row r="6" ht="22" customHeight="1">
      <c r="A6" s="26" t="inlineStr">
        <is>
          <t>Mês</t>
        </is>
      </c>
      <c r="B6" s="26" t="inlineStr">
        <is>
          <t>Receitas</t>
        </is>
      </c>
      <c r="C6" s="26" t="inlineStr">
        <is>
          <t>Despesas</t>
        </is>
      </c>
      <c r="D6" s="26" t="inlineStr">
        <is>
          <t>Saldo do Mês</t>
        </is>
      </c>
      <c r="E6" s="26" t="inlineStr">
        <is>
          <t>Saldo Acumulado</t>
        </is>
      </c>
      <c r="F6" s="26" t="inlineStr">
        <is>
          <t>Taxa Economia</t>
        </is>
      </c>
      <c r="G6" s="1" t="n"/>
      <c r="H6" s="1" t="n"/>
      <c r="I6" s="1" t="n"/>
      <c r="J6" s="1" t="n"/>
    </row>
    <row r="7">
      <c r="A7" s="29" t="inlineStr">
        <is>
          <t>Jan</t>
        </is>
      </c>
      <c r="B7" s="30">
        <f>SUMIFS(Lancamentos!$G$8:$G$507,Lancamentos!$B$8:$B$507,"Receita",Lancamentos!$K$8:$K$507,ano_ref,Lancamentos!$J$8:$J$507,1)</f>
        <v/>
      </c>
      <c r="C7" s="30">
        <f>SUMIFS(Lancamentos!$G$8:$G$507,Lancamentos!$B$8:$B$507,"Despesa",Lancamentos!$K$8:$K$507,ano_ref,Lancamentos!$J$8:$J$507,1)</f>
        <v/>
      </c>
      <c r="D7" s="30">
        <f>B7-C7</f>
        <v/>
      </c>
      <c r="E7" s="30">
        <f>saldo_inicial+D7</f>
        <v/>
      </c>
      <c r="F7" s="38">
        <f>IF(B7&gt;0,D7/B7,0)</f>
        <v/>
      </c>
      <c r="G7" s="1" t="n"/>
      <c r="H7" s="1" t="n"/>
      <c r="I7" s="1" t="n"/>
      <c r="J7" s="1" t="n"/>
    </row>
    <row r="8">
      <c r="A8" s="33" t="inlineStr">
        <is>
          <t>Fev</t>
        </is>
      </c>
      <c r="B8" s="35">
        <f>SUMIFS(Lancamentos!$G$8:$G$507,Lancamentos!$B$8:$B$507,"Receita",Lancamentos!$K$8:$K$507,ano_ref,Lancamentos!$J$8:$J$507,2)</f>
        <v/>
      </c>
      <c r="C8" s="35">
        <f>SUMIFS(Lancamentos!$G$8:$G$507,Lancamentos!$B$8:$B$507,"Despesa",Lancamentos!$K$8:$K$507,ano_ref,Lancamentos!$J$8:$J$507,2)</f>
        <v/>
      </c>
      <c r="D8" s="35">
        <f>B8-C8</f>
        <v/>
      </c>
      <c r="E8" s="35">
        <f>E7+D8</f>
        <v/>
      </c>
      <c r="F8" s="41">
        <f>IF(B8&gt;0,D8/B8,0)</f>
        <v/>
      </c>
      <c r="G8" s="1" t="n"/>
      <c r="H8" s="1" t="n"/>
      <c r="I8" s="1" t="n"/>
      <c r="J8" s="1" t="n"/>
    </row>
    <row r="9">
      <c r="A9" s="29" t="inlineStr">
        <is>
          <t>Mar</t>
        </is>
      </c>
      <c r="B9" s="30">
        <f>SUMIFS(Lancamentos!$G$8:$G$507,Lancamentos!$B$8:$B$507,"Receita",Lancamentos!$K$8:$K$507,ano_ref,Lancamentos!$J$8:$J$507,3)</f>
        <v/>
      </c>
      <c r="C9" s="30">
        <f>SUMIFS(Lancamentos!$G$8:$G$507,Lancamentos!$B$8:$B$507,"Despesa",Lancamentos!$K$8:$K$507,ano_ref,Lancamentos!$J$8:$J$507,3)</f>
        <v/>
      </c>
      <c r="D9" s="30">
        <f>B9-C9</f>
        <v/>
      </c>
      <c r="E9" s="30">
        <f>E8+D9</f>
        <v/>
      </c>
      <c r="F9" s="38">
        <f>IF(B9&gt;0,D9/B9,0)</f>
        <v/>
      </c>
      <c r="G9" s="1" t="n"/>
      <c r="H9" s="1" t="n"/>
      <c r="I9" s="1" t="n"/>
      <c r="J9" s="1" t="n"/>
    </row>
    <row r="10">
      <c r="A10" s="33" t="inlineStr">
        <is>
          <t>Abr</t>
        </is>
      </c>
      <c r="B10" s="35">
        <f>SUMIFS(Lancamentos!$G$8:$G$507,Lancamentos!$B$8:$B$507,"Receita",Lancamentos!$K$8:$K$507,ano_ref,Lancamentos!$J$8:$J$507,4)</f>
        <v/>
      </c>
      <c r="C10" s="35">
        <f>SUMIFS(Lancamentos!$G$8:$G$507,Lancamentos!$B$8:$B$507,"Despesa",Lancamentos!$K$8:$K$507,ano_ref,Lancamentos!$J$8:$J$507,4)</f>
        <v/>
      </c>
      <c r="D10" s="35">
        <f>B10-C10</f>
        <v/>
      </c>
      <c r="E10" s="35">
        <f>E9+D10</f>
        <v/>
      </c>
      <c r="F10" s="41">
        <f>IF(B10&gt;0,D10/B10,0)</f>
        <v/>
      </c>
      <c r="G10" s="1" t="n"/>
      <c r="H10" s="1" t="n"/>
      <c r="I10" s="1" t="n"/>
      <c r="J10" s="1" t="n"/>
    </row>
    <row r="11">
      <c r="A11" s="29" t="inlineStr">
        <is>
          <t>Mai</t>
        </is>
      </c>
      <c r="B11" s="30">
        <f>SUMIFS(Lancamentos!$G$8:$G$507,Lancamentos!$B$8:$B$507,"Receita",Lancamentos!$K$8:$K$507,ano_ref,Lancamentos!$J$8:$J$507,5)</f>
        <v/>
      </c>
      <c r="C11" s="30">
        <f>SUMIFS(Lancamentos!$G$8:$G$507,Lancamentos!$B$8:$B$507,"Despesa",Lancamentos!$K$8:$K$507,ano_ref,Lancamentos!$J$8:$J$507,5)</f>
        <v/>
      </c>
      <c r="D11" s="30">
        <f>B11-C11</f>
        <v/>
      </c>
      <c r="E11" s="30">
        <f>E10+D11</f>
        <v/>
      </c>
      <c r="F11" s="38">
        <f>IF(B11&gt;0,D11/B11,0)</f>
        <v/>
      </c>
      <c r="G11" s="1" t="n"/>
      <c r="H11" s="1" t="n"/>
      <c r="I11" s="1" t="n"/>
      <c r="J11" s="1" t="n"/>
    </row>
    <row r="12">
      <c r="A12" s="33" t="inlineStr">
        <is>
          <t>Jun</t>
        </is>
      </c>
      <c r="B12" s="35">
        <f>SUMIFS(Lancamentos!$G$8:$G$507,Lancamentos!$B$8:$B$507,"Receita",Lancamentos!$K$8:$K$507,ano_ref,Lancamentos!$J$8:$J$507,6)</f>
        <v/>
      </c>
      <c r="C12" s="35">
        <f>SUMIFS(Lancamentos!$G$8:$G$507,Lancamentos!$B$8:$B$507,"Despesa",Lancamentos!$K$8:$K$507,ano_ref,Lancamentos!$J$8:$J$507,6)</f>
        <v/>
      </c>
      <c r="D12" s="35">
        <f>B12-C12</f>
        <v/>
      </c>
      <c r="E12" s="35">
        <f>E11+D12</f>
        <v/>
      </c>
      <c r="F12" s="41">
        <f>IF(B12&gt;0,D12/B12,0)</f>
        <v/>
      </c>
      <c r="G12" s="1" t="n"/>
      <c r="H12" s="1" t="n"/>
      <c r="I12" s="1" t="n"/>
      <c r="J12" s="1" t="n"/>
    </row>
    <row r="13">
      <c r="A13" s="29" t="inlineStr">
        <is>
          <t>Jul</t>
        </is>
      </c>
      <c r="B13" s="30">
        <f>SUMIFS(Lancamentos!$G$8:$G$507,Lancamentos!$B$8:$B$507,"Receita",Lancamentos!$K$8:$K$507,ano_ref,Lancamentos!$J$8:$J$507,7)</f>
        <v/>
      </c>
      <c r="C13" s="30">
        <f>SUMIFS(Lancamentos!$G$8:$G$507,Lancamentos!$B$8:$B$507,"Despesa",Lancamentos!$K$8:$K$507,ano_ref,Lancamentos!$J$8:$J$507,7)</f>
        <v/>
      </c>
      <c r="D13" s="30">
        <f>B13-C13</f>
        <v/>
      </c>
      <c r="E13" s="30">
        <f>E12+D13</f>
        <v/>
      </c>
      <c r="F13" s="38">
        <f>IF(B13&gt;0,D13/B13,0)</f>
        <v/>
      </c>
      <c r="G13" s="1" t="n"/>
      <c r="H13" s="1" t="n"/>
      <c r="I13" s="1" t="n"/>
      <c r="J13" s="1" t="n"/>
    </row>
    <row r="14">
      <c r="A14" s="33" t="inlineStr">
        <is>
          <t>Ago</t>
        </is>
      </c>
      <c r="B14" s="35">
        <f>SUMIFS(Lancamentos!$G$8:$G$507,Lancamentos!$B$8:$B$507,"Receita",Lancamentos!$K$8:$K$507,ano_ref,Lancamentos!$J$8:$J$507,8)</f>
        <v/>
      </c>
      <c r="C14" s="35">
        <f>SUMIFS(Lancamentos!$G$8:$G$507,Lancamentos!$B$8:$B$507,"Despesa",Lancamentos!$K$8:$K$507,ano_ref,Lancamentos!$J$8:$J$507,8)</f>
        <v/>
      </c>
      <c r="D14" s="35">
        <f>B14-C14</f>
        <v/>
      </c>
      <c r="E14" s="35">
        <f>E13+D14</f>
        <v/>
      </c>
      <c r="F14" s="41">
        <f>IF(B14&gt;0,D14/B14,0)</f>
        <v/>
      </c>
      <c r="G14" s="1" t="n"/>
      <c r="H14" s="1" t="n"/>
      <c r="I14" s="1" t="n"/>
      <c r="J14" s="1" t="n"/>
    </row>
    <row r="15">
      <c r="A15" s="29" t="inlineStr">
        <is>
          <t>Set</t>
        </is>
      </c>
      <c r="B15" s="30">
        <f>SUMIFS(Lancamentos!$G$8:$G$507,Lancamentos!$B$8:$B$507,"Receita",Lancamentos!$K$8:$K$507,ano_ref,Lancamentos!$J$8:$J$507,9)</f>
        <v/>
      </c>
      <c r="C15" s="30">
        <f>SUMIFS(Lancamentos!$G$8:$G$507,Lancamentos!$B$8:$B$507,"Despesa",Lancamentos!$K$8:$K$507,ano_ref,Lancamentos!$J$8:$J$507,9)</f>
        <v/>
      </c>
      <c r="D15" s="30">
        <f>B15-C15</f>
        <v/>
      </c>
      <c r="E15" s="30">
        <f>E14+D15</f>
        <v/>
      </c>
      <c r="F15" s="38">
        <f>IF(B15&gt;0,D15/B15,0)</f>
        <v/>
      </c>
      <c r="G15" s="1" t="n"/>
      <c r="H15" s="1" t="n"/>
      <c r="I15" s="1" t="n"/>
      <c r="J15" s="1" t="n"/>
    </row>
    <row r="16">
      <c r="A16" s="33" t="inlineStr">
        <is>
          <t>Out</t>
        </is>
      </c>
      <c r="B16" s="35">
        <f>SUMIFS(Lancamentos!$G$8:$G$507,Lancamentos!$B$8:$B$507,"Receita",Lancamentos!$K$8:$K$507,ano_ref,Lancamentos!$J$8:$J$507,10)</f>
        <v/>
      </c>
      <c r="C16" s="35">
        <f>SUMIFS(Lancamentos!$G$8:$G$507,Lancamentos!$B$8:$B$507,"Despesa",Lancamentos!$K$8:$K$507,ano_ref,Lancamentos!$J$8:$J$507,10)</f>
        <v/>
      </c>
      <c r="D16" s="35">
        <f>B16-C16</f>
        <v/>
      </c>
      <c r="E16" s="35">
        <f>E15+D16</f>
        <v/>
      </c>
      <c r="F16" s="41">
        <f>IF(B16&gt;0,D16/B16,0)</f>
        <v/>
      </c>
      <c r="G16" s="1" t="n"/>
      <c r="H16" s="1" t="n"/>
      <c r="I16" s="1" t="n"/>
      <c r="J16" s="1" t="n"/>
    </row>
    <row r="17">
      <c r="A17" s="29" t="inlineStr">
        <is>
          <t>Nov</t>
        </is>
      </c>
      <c r="B17" s="30">
        <f>SUMIFS(Lancamentos!$G$8:$G$507,Lancamentos!$B$8:$B$507,"Receita",Lancamentos!$K$8:$K$507,ano_ref,Lancamentos!$J$8:$J$507,11)</f>
        <v/>
      </c>
      <c r="C17" s="30">
        <f>SUMIFS(Lancamentos!$G$8:$G$507,Lancamentos!$B$8:$B$507,"Despesa",Lancamentos!$K$8:$K$507,ano_ref,Lancamentos!$J$8:$J$507,11)</f>
        <v/>
      </c>
      <c r="D17" s="30">
        <f>B17-C17</f>
        <v/>
      </c>
      <c r="E17" s="30">
        <f>E16+D17</f>
        <v/>
      </c>
      <c r="F17" s="38">
        <f>IF(B17&gt;0,D17/B17,0)</f>
        <v/>
      </c>
      <c r="G17" s="1" t="n"/>
      <c r="H17" s="1" t="n"/>
      <c r="I17" s="1" t="n"/>
      <c r="J17" s="1" t="n"/>
    </row>
    <row r="18">
      <c r="A18" s="33" t="inlineStr">
        <is>
          <t>Dez</t>
        </is>
      </c>
      <c r="B18" s="35">
        <f>SUMIFS(Lancamentos!$G$8:$G$507,Lancamentos!$B$8:$B$507,"Receita",Lancamentos!$K$8:$K$507,ano_ref,Lancamentos!$J$8:$J$507,12)</f>
        <v/>
      </c>
      <c r="C18" s="35">
        <f>SUMIFS(Lancamentos!$G$8:$G$507,Lancamentos!$B$8:$B$507,"Despesa",Lancamentos!$K$8:$K$507,ano_ref,Lancamentos!$J$8:$J$507,12)</f>
        <v/>
      </c>
      <c r="D18" s="35">
        <f>B18-C18</f>
        <v/>
      </c>
      <c r="E18" s="35">
        <f>E17+D18</f>
        <v/>
      </c>
      <c r="F18" s="41">
        <f>IF(B18&gt;0,D18/B18,0)</f>
        <v/>
      </c>
      <c r="G18" s="1" t="n"/>
      <c r="H18" s="1" t="n"/>
      <c r="I18" s="1" t="n"/>
      <c r="J18" s="1" t="n"/>
    </row>
    <row r="19">
      <c r="A19" s="115" t="inlineStr">
        <is>
          <t>TOTAL/MÉD.</t>
        </is>
      </c>
      <c r="B19" s="116">
        <f>SUM(B7:B18)</f>
        <v/>
      </c>
      <c r="C19" s="116">
        <f>SUM(C7:C18)</f>
        <v/>
      </c>
      <c r="D19" s="116">
        <f>B19-C19</f>
        <v/>
      </c>
      <c r="E19" s="116">
        <f>E18</f>
        <v/>
      </c>
      <c r="F19" s="117">
        <f>IF(B19&gt;0,D19/B19,0)</f>
        <v/>
      </c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</sheetData>
  <mergeCells count="2">
    <mergeCell ref="A3:F3"/>
    <mergeCell ref="A2:F2"/>
  </mergeCells>
  <conditionalFormatting sqref="D7:D18">
    <cfRule type="cellIs" priority="1" operator="lessThan" dxfId="4">
      <formula>0</formula>
    </cfRule>
  </conditionalFormatting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F4A300"/>
    <outlinePr summaryBelow="1" summaryRight="1"/>
    <pageSetUpPr/>
  </sheetPr>
  <dimension ref="A1:J40"/>
  <sheetViews>
    <sheetView showGridLines="0" workbookViewId="0">
      <selection activeCell="A1" sqref="A1"/>
    </sheetView>
  </sheetViews>
  <sheetFormatPr baseColWidth="8" defaultRowHeight="15"/>
  <cols>
    <col width="2.5" customWidth="1" min="1" max="1"/>
    <col width="30" customWidth="1" min="2" max="2"/>
    <col width="15" customWidth="1" min="3" max="3"/>
    <col width="48" customWidth="1" min="4" max="4"/>
    <col width="40" customWidth="1" min="5" max="5"/>
  </cols>
  <sheetData>
    <row r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4" customHeight="1">
      <c r="A2" s="1" t="n"/>
      <c r="B2" s="17" t="inlineStr">
        <is>
          <t>🔔  Central de Alertas</t>
        </is>
      </c>
      <c r="C2" s="3" t="n"/>
      <c r="D2" s="3" t="n"/>
      <c r="E2" s="3" t="n"/>
      <c r="F2" s="1" t="n"/>
      <c r="G2" s="1" t="n"/>
      <c r="H2" s="1" t="n"/>
      <c r="I2" s="1" t="n"/>
      <c r="J2" s="1" t="n"/>
    </row>
    <row r="3">
      <c r="A3" s="1" t="n"/>
      <c r="B3" s="18" t="inlineStr">
        <is>
          <t>Sinais automáticos da sua saúde financeira no mês de referência. Verde = ok, Amarelo = atenção, Vermelho = ação imediata.</t>
        </is>
      </c>
      <c r="C3" s="5" t="n"/>
      <c r="D3" s="5" t="n"/>
      <c r="E3" s="5" t="n"/>
      <c r="F3" s="1" t="n"/>
      <c r="G3" s="1" t="n"/>
      <c r="H3" s="1" t="n"/>
      <c r="I3" s="1" t="n"/>
      <c r="J3" s="1" t="n"/>
    </row>
    <row r="4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</row>
    <row r="5" ht="22" customHeight="1">
      <c r="A5" s="1" t="n"/>
      <c r="B5" s="26" t="inlineStr">
        <is>
          <t>Indicador</t>
        </is>
      </c>
      <c r="C5" s="26" t="inlineStr">
        <is>
          <t>Nível</t>
        </is>
      </c>
      <c r="D5" s="26" t="inlineStr">
        <is>
          <t>Diagnóstico</t>
        </is>
      </c>
      <c r="E5" s="26" t="inlineStr">
        <is>
          <t>Recomendação</t>
        </is>
      </c>
      <c r="F5" s="1" t="n"/>
      <c r="G5" s="1" t="n"/>
      <c r="H5" s="1" t="n"/>
      <c r="I5" s="1" t="n"/>
      <c r="J5" s="1" t="n"/>
    </row>
    <row r="6" ht="34" customHeight="1">
      <c r="A6" s="1" t="n"/>
      <c r="B6" s="118" t="inlineStr">
        <is>
          <t>Fluxo de caixa do mês</t>
        </is>
      </c>
      <c r="C6" s="119">
        <f>IF(d_saldo&lt;0,"CRÍTICO",IF(d_saldo&lt;d_receitas*0.05,"ATENÇÃO","OK"))</f>
        <v/>
      </c>
      <c r="D6" s="9">
        <f>"Saldo de "&amp;TEXT(d_saldo,"R$ #,##0.00")&amp;" ("&amp;TEXT(IF(d_receitas&gt;0,d_saldo/d_receitas,0),"0%")&amp;" da renda)."</f>
        <v/>
      </c>
      <c r="E6" s="120" t="inlineStr">
        <is>
          <t>Mantenha as despesas abaixo das receitas. Se negativo, corte gastos variáveis (lazer, delivery).</t>
        </is>
      </c>
      <c r="F6" s="1" t="n"/>
      <c r="G6" s="1" t="n"/>
      <c r="H6" s="1" t="n"/>
      <c r="I6" s="1" t="n"/>
      <c r="J6" s="1" t="n"/>
    </row>
    <row r="7" ht="34" customHeight="1">
      <c r="A7" s="1" t="n"/>
      <c r="B7" s="19" t="inlineStr">
        <is>
          <t>Taxa de economia</t>
        </is>
      </c>
      <c r="C7" s="119">
        <f>IF(d_taxa&lt;0,"CRÍTICO",IF(d_taxa&lt;0.1,"ATENÇÃO","OK"))</f>
        <v/>
      </c>
      <c r="D7" s="34">
        <f>"Você está poupando "&amp;TEXT(d_taxa,"0%")&amp;" da sua renda este mês."</f>
        <v/>
      </c>
      <c r="E7" s="121" t="inlineStr">
        <is>
          <t>Meta saudável: poupar ao menos 10–20% da renda. Automatize o aporte no início do mês.</t>
        </is>
      </c>
      <c r="F7" s="1" t="n"/>
      <c r="G7" s="1" t="n"/>
      <c r="H7" s="1" t="n"/>
      <c r="I7" s="1" t="n"/>
      <c r="J7" s="1" t="n"/>
    </row>
    <row r="8" ht="34" customHeight="1">
      <c r="A8" s="1" t="n"/>
      <c r="B8" s="118" t="inlineStr">
        <is>
          <t>Orçamento por categoria</t>
        </is>
      </c>
      <c r="C8" s="119">
        <f>IF(orc_estouros&gt;=3,"CRÍTICO",IF(orc_estouros&gt;0,"ATENÇÃO","OK"))</f>
        <v/>
      </c>
      <c r="D8" s="9">
        <f>IF(orc_estouros=0,"Todas as categorias dentro do planejado.",TEXT(orc_estouros,"0")&amp;" categoria(s) acima do limite.")</f>
        <v/>
      </c>
      <c r="E8" s="120" t="inlineStr">
        <is>
          <t>Abra a aba Orçamento e ajuste as categorias marcadas com 🔴.</t>
        </is>
      </c>
      <c r="F8" s="1" t="n"/>
      <c r="G8" s="1" t="n"/>
      <c r="H8" s="1" t="n"/>
      <c r="I8" s="1" t="n"/>
      <c r="J8" s="1" t="n"/>
    </row>
    <row r="9" ht="34" customHeight="1">
      <c r="A9" s="1" t="n"/>
      <c r="B9" s="19" t="inlineStr">
        <is>
          <t>Contas vencidas</t>
        </is>
      </c>
      <c r="C9" s="119">
        <f>IF(SUMPRODUCT(--(Lancamentos!$H$8:$H$507="Pendente"),--(Lancamentos!$I$8:$I$507&lt;&gt;""),--(Lancamentos!$I$8:$I$507&lt;TODAY()))&gt;0,"CRÍTICO","OK")</f>
        <v/>
      </c>
      <c r="D9" s="34">
        <f>IF(SUMPRODUCT(--(Lancamentos!$H$8:$H$507="Pendente"),--(Lancamentos!$I$8:$I$507&lt;&gt;""),--(Lancamentos!$I$8:$I$507&lt;TODAY()))=0,"Nenhuma conta vencida em aberto.",TEXT(SUMPRODUCT(--(Lancamentos!$H$8:$H$507="Pendente"),--(Lancamentos!$I$8:$I$507&lt;&gt;""),--(Lancamentos!$I$8:$I$507&lt;TODAY())),"0")&amp;" conta(s) vencida(s) ainda pendente(s)!")</f>
        <v/>
      </c>
      <c r="E9" s="121" t="inlineStr">
        <is>
          <t>Pague o quanto antes para evitar juros e multa. Marque como 'Pago' após quitar.</t>
        </is>
      </c>
      <c r="F9" s="1" t="n"/>
      <c r="G9" s="1" t="n"/>
      <c r="H9" s="1" t="n"/>
      <c r="I9" s="1" t="n"/>
      <c r="J9" s="1" t="n"/>
    </row>
    <row r="10" ht="34" customHeight="1">
      <c r="A10" s="1" t="n"/>
      <c r="B10" s="118" t="inlineStr">
        <is>
          <t>Contas a vencer (7 dias)</t>
        </is>
      </c>
      <c r="C10" s="119">
        <f>IF(SUMPRODUCT(--(Lancamentos!$H$8:$H$507="Pendente"),--(Lancamentos!$I$8:$I$507&gt;=TODAY()),--(Lancamentos!$I$8:$I$507&lt;=TODAY()+7))&gt;0,"ATENÇÃO","OK")</f>
        <v/>
      </c>
      <c r="D10" s="9">
        <f>IF(SUMPRODUCT(--(Lancamentos!$H$8:$H$507="Pendente"),--(Lancamentos!$I$8:$I$507&gt;=TODAY()),--(Lancamentos!$I$8:$I$507&lt;=TODAY()+7))=0,"Nada vencendo nos próximos 7 dias.",TEXT(SUMPRODUCT(--(Lancamentos!$H$8:$H$507="Pendente"),--(Lancamentos!$I$8:$I$507&gt;=TODAY()),--(Lancamentos!$I$8:$I$507&lt;=TODAY()+7)),"0")&amp;" conta(s) vencem nos próximos 7 dias.")</f>
        <v/>
      </c>
      <c r="E10" s="120" t="inlineStr">
        <is>
          <t>Programe o pagamento e garanta saldo em conta.</t>
        </is>
      </c>
      <c r="F10" s="1" t="n"/>
      <c r="G10" s="1" t="n"/>
      <c r="H10" s="1" t="n"/>
      <c r="I10" s="1" t="n"/>
      <c r="J10" s="1" t="n"/>
    </row>
    <row r="11" ht="34" customHeight="1">
      <c r="A11" s="1" t="n"/>
      <c r="B11" s="19" t="inlineStr">
        <is>
          <t>Reserva de emergência</t>
        </is>
      </c>
      <c r="C11" s="119">
        <f>IF(res_alvo=0,"ATENÇÃO",IF(res_guardado&gt;=res_alvo,"OK",IF(res_guardado&lt;res_alvo*0.5,"CRÍTICO","ATENÇÃO")))</f>
        <v/>
      </c>
      <c r="D11" s="34">
        <f>IF(res_alvo=0,"Configure sua reserva na aba Metas.","Reserva em "&amp;TEXT(IF(res_alvo&gt;0,res_guardado/res_alvo,0),"0%")&amp;" da meta ("&amp;TEXT(res_guardado,"R$ #,##0")&amp;" de "&amp;TEXT(res_alvo,"R$ #,##0")&amp;").")</f>
        <v/>
      </c>
      <c r="E11" s="121" t="inlineStr">
        <is>
          <t>Priorize completar a reserva antes de investir em renda variável.</t>
        </is>
      </c>
      <c r="F11" s="1" t="n"/>
      <c r="G11" s="1" t="n"/>
      <c r="H11" s="1" t="n"/>
      <c r="I11" s="1" t="n"/>
      <c r="J11" s="1" t="n"/>
    </row>
    <row r="12" ht="34" customHeight="1">
      <c r="A12" s="1" t="n"/>
      <c r="B12" s="118" t="inlineStr">
        <is>
          <t>Dívidas prioridade alta</t>
        </is>
      </c>
      <c r="C12" s="119">
        <f>IF(SUMPRODUCT(--(div_prioridade="Alta"),--(div_saldo&gt;0))&gt;0,"CRÍTICO","OK")</f>
        <v/>
      </c>
      <c r="D12" s="9">
        <f>IF(SUMPRODUCT(--(div_prioridade="Alta"),--(div_saldo&gt;0))=0,"Sem dívidas de alta prioridade em aberto.",TEXT(SUMPRODUCT(--(div_prioridade="Alta"),--(div_saldo&gt;0)),"0")&amp;" dívida(s) de ALTA prioridade em aberto.")</f>
        <v/>
      </c>
      <c r="E12" s="120" t="inlineStr">
        <is>
          <t>Concentre o pagamento nas de maior juro (método avalanche).</t>
        </is>
      </c>
      <c r="F12" s="1" t="n"/>
      <c r="G12" s="1" t="n"/>
      <c r="H12" s="1" t="n"/>
      <c r="I12" s="1" t="n"/>
      <c r="J12" s="1" t="n"/>
    </row>
    <row r="13" ht="34" customHeight="1">
      <c r="A13" s="1" t="n"/>
      <c r="B13" s="19" t="inlineStr">
        <is>
          <t>Comprometimento com dívidas</t>
        </is>
      </c>
      <c r="C13" s="119">
        <f>IF(d_receitas=0,"ATENÇÃO",IF(div_total&gt;d_receitas*3,"CRÍTICO",IF(div_total&gt;d_receitas,"ATENÇÃO","OK")))</f>
        <v/>
      </c>
      <c r="D13" s="34">
        <f>"Saldo devedor total: "&amp;TEXT(div_total,"R$ #,##0")&amp;" ("&amp;TEXT(IF(d_receitas&gt;0,div_total/d_receitas,0),"0.0")&amp;"x sua renda mensal)."</f>
        <v/>
      </c>
      <c r="E13" s="121" t="inlineStr">
        <is>
          <t>Endividamento saudável fica abaixo de ~30% da renda mensal em parcelas.</t>
        </is>
      </c>
      <c r="F13" s="1" t="n"/>
      <c r="G13" s="1" t="n"/>
      <c r="H13" s="1" t="n"/>
      <c r="I13" s="1" t="n"/>
      <c r="J13" s="1" t="n"/>
    </row>
    <row r="14">
      <c r="A14" s="1" t="n"/>
      <c r="B14" s="1" t="n"/>
      <c r="C14" s="1" t="n"/>
      <c r="D14" s="1" t="n"/>
      <c r="E14" s="1" t="n"/>
      <c r="F14" s="1" t="n"/>
      <c r="G14" s="1" t="n"/>
      <c r="H14" s="1" t="n"/>
      <c r="I14" s="1" t="n"/>
      <c r="J14" s="1" t="n"/>
    </row>
    <row r="15">
      <c r="A15" s="1" t="n"/>
      <c r="B15" s="1" t="n"/>
      <c r="C15" s="1" t="n"/>
      <c r="D15" s="1" t="n"/>
      <c r="E15" s="1" t="n"/>
      <c r="F15" s="1" t="n"/>
      <c r="G15" s="1" t="n"/>
      <c r="H15" s="1" t="n"/>
      <c r="I15" s="1" t="n"/>
      <c r="J15" s="1" t="n"/>
    </row>
    <row r="16">
      <c r="A16" s="1" t="n"/>
      <c r="B16" s="1" t="n"/>
      <c r="C16" s="1" t="n"/>
      <c r="D16" s="1" t="n"/>
      <c r="E16" s="1" t="n"/>
      <c r="F16" s="1" t="n"/>
      <c r="G16" s="1" t="n"/>
      <c r="H16" s="1" t="n"/>
      <c r="I16" s="1" t="n"/>
      <c r="J16" s="1" t="n"/>
    </row>
    <row r="17">
      <c r="A17" s="1" t="n"/>
      <c r="B17" s="1" t="n"/>
      <c r="C17" s="1" t="n"/>
      <c r="D17" s="1" t="n"/>
      <c r="E17" s="1" t="n"/>
      <c r="F17" s="1" t="n"/>
      <c r="G17" s="1" t="n"/>
      <c r="H17" s="1" t="n"/>
      <c r="I17" s="1" t="n"/>
      <c r="J17" s="1" t="n"/>
    </row>
    <row r="18">
      <c r="A18" s="1" t="n"/>
      <c r="B18" s="1" t="n"/>
      <c r="C18" s="1" t="n"/>
      <c r="D18" s="1" t="n"/>
      <c r="E18" s="1" t="n"/>
      <c r="F18" s="1" t="n"/>
      <c r="G18" s="1" t="n"/>
      <c r="H18" s="1" t="n"/>
      <c r="I18" s="1" t="n"/>
      <c r="J18" s="1" t="n"/>
    </row>
    <row r="19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</row>
    <row r="20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</row>
    <row r="21">
      <c r="A21" s="1" t="n"/>
      <c r="B21" s="1" t="n"/>
      <c r="C21" s="1" t="n"/>
      <c r="D21" s="1" t="n"/>
      <c r="E21" s="1" t="n"/>
      <c r="F21" s="1" t="n"/>
      <c r="G21" s="1" t="n"/>
      <c r="H21" s="1" t="n"/>
      <c r="I21" s="1" t="n"/>
      <c r="J21" s="1" t="n"/>
    </row>
    <row r="22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</row>
    <row r="23">
      <c r="A23" s="1" t="n"/>
      <c r="B23" s="1" t="n"/>
      <c r="C23" s="1" t="n"/>
      <c r="D23" s="1" t="n"/>
      <c r="E23" s="1" t="n"/>
      <c r="F23" s="1" t="n"/>
      <c r="G23" s="1" t="n"/>
      <c r="H23" s="1" t="n"/>
      <c r="I23" s="1" t="n"/>
      <c r="J23" s="1" t="n"/>
    </row>
    <row r="24">
      <c r="A24" s="1" t="n"/>
      <c r="B24" s="1" t="n"/>
      <c r="C24" s="1" t="n"/>
      <c r="D24" s="1" t="n"/>
      <c r="E24" s="1" t="n"/>
      <c r="F24" s="1" t="n"/>
      <c r="G24" s="1" t="n"/>
      <c r="H24" s="1" t="n"/>
      <c r="I24" s="1" t="n"/>
      <c r="J24" s="1" t="n"/>
    </row>
    <row r="25">
      <c r="A25" s="1" t="n"/>
      <c r="B25" s="1" t="n"/>
      <c r="C25" s="1" t="n"/>
      <c r="D25" s="1" t="n"/>
      <c r="E25" s="1" t="n"/>
      <c r="F25" s="1" t="n"/>
      <c r="G25" s="1" t="n"/>
      <c r="H25" s="1" t="n"/>
      <c r="I25" s="1" t="n"/>
      <c r="J25" s="1" t="n"/>
    </row>
    <row r="26">
      <c r="A26" s="1" t="n"/>
      <c r="B26" s="1" t="n"/>
      <c r="C26" s="1" t="n"/>
      <c r="D26" s="1" t="n"/>
      <c r="E26" s="1" t="n"/>
      <c r="F26" s="1" t="n"/>
      <c r="G26" s="1" t="n"/>
      <c r="H26" s="1" t="n"/>
      <c r="I26" s="1" t="n"/>
      <c r="J26" s="1" t="n"/>
    </row>
    <row r="27">
      <c r="A27" s="1" t="n"/>
      <c r="B27" s="1" t="n"/>
      <c r="C27" s="1" t="n"/>
      <c r="D27" s="1" t="n"/>
      <c r="E27" s="1" t="n"/>
      <c r="F27" s="1" t="n"/>
      <c r="G27" s="1" t="n"/>
      <c r="H27" s="1" t="n"/>
      <c r="I27" s="1" t="n"/>
      <c r="J27" s="1" t="n"/>
    </row>
    <row r="28">
      <c r="A28" s="1" t="n"/>
      <c r="B28" s="1" t="n"/>
      <c r="C28" s="1" t="n"/>
      <c r="D28" s="1" t="n"/>
      <c r="E28" s="1" t="n"/>
      <c r="F28" s="1" t="n"/>
      <c r="G28" s="1" t="n"/>
      <c r="H28" s="1" t="n"/>
      <c r="I28" s="1" t="n"/>
      <c r="J28" s="1" t="n"/>
    </row>
    <row r="29">
      <c r="A29" s="1" t="n"/>
      <c r="B29" s="1" t="n"/>
      <c r="C29" s="1" t="n"/>
      <c r="D29" s="1" t="n"/>
      <c r="E29" s="1" t="n"/>
      <c r="F29" s="1" t="n"/>
      <c r="G29" s="1" t="n"/>
      <c r="H29" s="1" t="n"/>
      <c r="I29" s="1" t="n"/>
      <c r="J29" s="1" t="n"/>
    </row>
    <row r="30">
      <c r="A30" s="1" t="n"/>
      <c r="B30" s="1" t="n"/>
      <c r="C30" s="1" t="n"/>
      <c r="D30" s="1" t="n"/>
      <c r="E30" s="1" t="n"/>
      <c r="F30" s="1" t="n"/>
      <c r="G30" s="1" t="n"/>
      <c r="H30" s="1" t="n"/>
      <c r="I30" s="1" t="n"/>
      <c r="J30" s="1" t="n"/>
    </row>
    <row r="3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</row>
    <row r="32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</row>
    <row r="33">
      <c r="A33" s="1" t="n"/>
      <c r="B33" s="1" t="n"/>
      <c r="C33" s="1" t="n"/>
      <c r="D33" s="1" t="n"/>
      <c r="E33" s="1" t="n"/>
      <c r="F33" s="1" t="n"/>
      <c r="G33" s="1" t="n"/>
      <c r="H33" s="1" t="n"/>
      <c r="I33" s="1" t="n"/>
      <c r="J33" s="1" t="n"/>
    </row>
    <row r="34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</row>
    <row r="35">
      <c r="A35" s="1" t="n"/>
      <c r="B35" s="1" t="n"/>
      <c r="C35" s="1" t="n"/>
      <c r="D35" s="1" t="n"/>
      <c r="E35" s="1" t="n"/>
      <c r="F35" s="1" t="n"/>
      <c r="G35" s="1" t="n"/>
      <c r="H35" s="1" t="n"/>
      <c r="I35" s="1" t="n"/>
      <c r="J35" s="1" t="n"/>
    </row>
    <row r="36">
      <c r="A36" s="1" t="n"/>
      <c r="B36" s="1" t="n"/>
      <c r="C36" s="1" t="n"/>
      <c r="D36" s="1" t="n"/>
      <c r="E36" s="1" t="n"/>
      <c r="F36" s="1" t="n"/>
      <c r="G36" s="1" t="n"/>
      <c r="H36" s="1" t="n"/>
      <c r="I36" s="1" t="n"/>
      <c r="J36" s="1" t="n"/>
    </row>
    <row r="37">
      <c r="A37" s="1" t="n"/>
      <c r="B37" s="1" t="n"/>
      <c r="C37" s="1" t="n"/>
      <c r="D37" s="1" t="n"/>
      <c r="E37" s="1" t="n"/>
      <c r="F37" s="1" t="n"/>
      <c r="G37" s="1" t="n"/>
      <c r="H37" s="1" t="n"/>
      <c r="I37" s="1" t="n"/>
      <c r="J37" s="1" t="n"/>
    </row>
    <row r="38">
      <c r="A38" s="1" t="n"/>
      <c r="B38" s="1" t="n"/>
      <c r="C38" s="1" t="n"/>
      <c r="D38" s="1" t="n"/>
      <c r="E38" s="1" t="n"/>
      <c r="F38" s="1" t="n"/>
      <c r="G38" s="1" t="n"/>
      <c r="H38" s="1" t="n"/>
      <c r="I38" s="1" t="n"/>
      <c r="J38" s="1" t="n"/>
    </row>
    <row r="39">
      <c r="A39" s="1" t="n"/>
      <c r="B39" s="1" t="n"/>
      <c r="C39" s="1" t="n"/>
      <c r="D39" s="1" t="n"/>
      <c r="E39" s="1" t="n"/>
      <c r="F39" s="1" t="n"/>
      <c r="G39" s="1" t="n"/>
      <c r="H39" s="1" t="n"/>
      <c r="I39" s="1" t="n"/>
      <c r="J39" s="1" t="n"/>
    </row>
    <row r="40">
      <c r="A40" s="1" t="n"/>
      <c r="B40" s="1" t="n"/>
      <c r="C40" s="1" t="n"/>
      <c r="D40" s="1" t="n"/>
      <c r="E40" s="1" t="n"/>
      <c r="F40" s="1" t="n"/>
      <c r="G40" s="1" t="n"/>
      <c r="H40" s="1" t="n"/>
      <c r="I40" s="1" t="n"/>
      <c r="J40" s="1" t="n"/>
    </row>
  </sheetData>
  <mergeCells count="2">
    <mergeCell ref="B3:E3"/>
    <mergeCell ref="B2:E2"/>
  </mergeCells>
  <conditionalFormatting sqref="C6:C13">
    <cfRule type="cellIs" priority="1" operator="equal" dxfId="7">
      <formula>"CRÍTICO"</formula>
    </cfRule>
    <cfRule type="cellIs" priority="2" operator="equal" dxfId="8">
      <formula>"ATENÇÃO"</formula>
    </cfRule>
    <cfRule type="cellIs" priority="3" operator="equal" dxfId="9">
      <formula>"OK"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2026-06-23T13:19:35Z</dcterms:created>
  <dcterms:modified xmlns:dcterms="http://purl.org/dc/terms/" xmlns:xsi="http://www.w3.org/2001/XMLSchema-instance" xsi:type="dcterms:W3CDTF">2026-06-23T13:19:35Z</dcterms:modified>
</cp:coreProperties>
</file>